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2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fsmresfiles/Medicine/InfectiousDiseases/DAquila_Lab/Cristina /Manuscript/MLN Paper Data/MLN Paper Data/Figure 2 - flowcytometry/Flow cytometry Raw Data /Panel 2B - ACH2 TNFa/"/>
    </mc:Choice>
  </mc:AlternateContent>
  <xr:revisionPtr revIDLastSave="0" documentId="13_ncr:1_{49353DC5-2390-2E41-9FE7-5287E6D5D925}" xr6:coauthVersionLast="47" xr6:coauthVersionMax="47" xr10:uidLastSave="{00000000-0000-0000-0000-000000000000}"/>
  <bookViews>
    <workbookView xWindow="0" yWindow="500" windowWidth="28800" windowHeight="17500" activeTab="1" xr2:uid="{C28467F6-47D3-D547-8496-272537FC8F56}"/>
  </bookViews>
  <sheets>
    <sheet name="n=1_EXP20221007 ACH2" sheetId="3" r:id="rId1"/>
    <sheet name="n=2_EXP20230303 ACH2" sheetId="4" r:id="rId2"/>
    <sheet name="n=3_EXP230328 ACH2" sheetId="6" r:id="rId3"/>
    <sheet name="n=4_EXP230718 ACH2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17" i="7" l="1"/>
  <c r="Z16" i="7"/>
  <c r="Z15" i="7"/>
  <c r="Z11" i="7"/>
  <c r="AA11" i="7" s="1"/>
  <c r="Z10" i="7"/>
  <c r="Z9" i="7"/>
  <c r="U17" i="7"/>
  <c r="P17" i="7"/>
  <c r="Q17" i="7" s="1"/>
  <c r="K17" i="7"/>
  <c r="F17" i="7"/>
  <c r="G17" i="7" s="1"/>
  <c r="U16" i="7"/>
  <c r="P16" i="7"/>
  <c r="Q16" i="7" s="1"/>
  <c r="K16" i="7"/>
  <c r="F16" i="7"/>
  <c r="G16" i="7" s="1"/>
  <c r="U15" i="7"/>
  <c r="P15" i="7"/>
  <c r="Q15" i="7" s="1"/>
  <c r="K15" i="7"/>
  <c r="F15" i="7"/>
  <c r="G15" i="7" s="1"/>
  <c r="U11" i="7"/>
  <c r="P11" i="7"/>
  <c r="Q11" i="7" s="1"/>
  <c r="K11" i="7"/>
  <c r="F11" i="7"/>
  <c r="G11" i="7" s="1"/>
  <c r="U10" i="7"/>
  <c r="P10" i="7"/>
  <c r="Q10" i="7" s="1"/>
  <c r="K10" i="7"/>
  <c r="F10" i="7"/>
  <c r="G10" i="7" s="1"/>
  <c r="U9" i="7"/>
  <c r="P9" i="7"/>
  <c r="Q9" i="7" s="1"/>
  <c r="K9" i="7"/>
  <c r="F9" i="7"/>
  <c r="G9" i="7" s="1"/>
  <c r="U17" i="6"/>
  <c r="P17" i="6"/>
  <c r="K17" i="6"/>
  <c r="F17" i="6"/>
  <c r="G17" i="6" s="1"/>
  <c r="U16" i="6"/>
  <c r="P16" i="6"/>
  <c r="K16" i="6"/>
  <c r="F16" i="6"/>
  <c r="G16" i="6" s="1"/>
  <c r="U15" i="6"/>
  <c r="P15" i="6"/>
  <c r="K15" i="6"/>
  <c r="F15" i="6"/>
  <c r="G15" i="6" s="1"/>
  <c r="U11" i="6"/>
  <c r="P11" i="6"/>
  <c r="K11" i="6"/>
  <c r="F11" i="6"/>
  <c r="G11" i="6" s="1"/>
  <c r="U10" i="6"/>
  <c r="P10" i="6"/>
  <c r="K10" i="6"/>
  <c r="F10" i="6"/>
  <c r="G10" i="6" s="1"/>
  <c r="U9" i="6"/>
  <c r="P9" i="6"/>
  <c r="K9" i="6"/>
  <c r="F9" i="6"/>
  <c r="G9" i="6" s="1"/>
  <c r="U19" i="4"/>
  <c r="P19" i="4"/>
  <c r="Q19" i="4" s="1"/>
  <c r="K19" i="4"/>
  <c r="F19" i="4"/>
  <c r="G19" i="4" s="1"/>
  <c r="U18" i="4"/>
  <c r="P18" i="4"/>
  <c r="Q18" i="4" s="1"/>
  <c r="K18" i="4"/>
  <c r="F18" i="4"/>
  <c r="G18" i="4" s="1"/>
  <c r="U17" i="4"/>
  <c r="P17" i="4"/>
  <c r="Q17" i="4" s="1"/>
  <c r="K17" i="4"/>
  <c r="F17" i="4"/>
  <c r="G17" i="4" s="1"/>
  <c r="U16" i="4"/>
  <c r="P16" i="4"/>
  <c r="Q16" i="4" s="1"/>
  <c r="K16" i="4"/>
  <c r="F16" i="4"/>
  <c r="G16" i="4" s="1"/>
  <c r="U12" i="4"/>
  <c r="P12" i="4"/>
  <c r="Q12" i="4" s="1"/>
  <c r="K12" i="4"/>
  <c r="F12" i="4"/>
  <c r="G12" i="4" s="1"/>
  <c r="U11" i="4"/>
  <c r="P11" i="4"/>
  <c r="Q11" i="4" s="1"/>
  <c r="K11" i="4"/>
  <c r="F11" i="4"/>
  <c r="G11" i="4" s="1"/>
  <c r="U10" i="4"/>
  <c r="P10" i="4"/>
  <c r="Q10" i="4" s="1"/>
  <c r="K10" i="4"/>
  <c r="F10" i="4"/>
  <c r="G10" i="4" s="1"/>
  <c r="U9" i="4"/>
  <c r="P9" i="4"/>
  <c r="Q9" i="4" s="1"/>
  <c r="K9" i="4"/>
  <c r="F9" i="4"/>
  <c r="G9" i="4" s="1"/>
  <c r="U17" i="3"/>
  <c r="P17" i="3"/>
  <c r="Q17" i="3" s="1"/>
  <c r="K17" i="3"/>
  <c r="F17" i="3"/>
  <c r="G17" i="3" s="1"/>
  <c r="U16" i="3"/>
  <c r="P16" i="3"/>
  <c r="Q16" i="3" s="1"/>
  <c r="K16" i="3"/>
  <c r="F16" i="3"/>
  <c r="G16" i="3" s="1"/>
  <c r="U15" i="3"/>
  <c r="P15" i="3"/>
  <c r="Q15" i="3" s="1"/>
  <c r="K15" i="3"/>
  <c r="F15" i="3"/>
  <c r="G15" i="3" s="1"/>
  <c r="U11" i="3"/>
  <c r="P11" i="3"/>
  <c r="Q11" i="3" s="1"/>
  <c r="K11" i="3"/>
  <c r="F11" i="3"/>
  <c r="G11" i="3" s="1"/>
  <c r="U10" i="3"/>
  <c r="P10" i="3"/>
  <c r="Q10" i="3" s="1"/>
  <c r="K10" i="3"/>
  <c r="F10" i="3"/>
  <c r="G10" i="3" s="1"/>
  <c r="U9" i="3"/>
  <c r="P9" i="3"/>
  <c r="Q9" i="3" s="1"/>
  <c r="K9" i="3"/>
  <c r="F9" i="3"/>
  <c r="G9" i="3" s="1"/>
  <c r="V11" i="7" l="1"/>
  <c r="AA10" i="7"/>
  <c r="AA9" i="7"/>
  <c r="AA16" i="7"/>
  <c r="AA15" i="7"/>
  <c r="L10" i="7"/>
  <c r="AA17" i="7"/>
  <c r="V16" i="7"/>
  <c r="V15" i="7"/>
  <c r="V17" i="7"/>
  <c r="L15" i="7"/>
  <c r="L17" i="7"/>
  <c r="L16" i="7"/>
  <c r="V10" i="7"/>
  <c r="V9" i="7"/>
  <c r="L11" i="7"/>
  <c r="L9" i="7"/>
  <c r="V9" i="6"/>
  <c r="L16" i="6"/>
  <c r="L17" i="6"/>
  <c r="L15" i="6"/>
  <c r="V15" i="6"/>
  <c r="V17" i="6"/>
  <c r="V16" i="6"/>
  <c r="V10" i="6"/>
  <c r="V11" i="6"/>
  <c r="L9" i="6"/>
  <c r="L11" i="6"/>
  <c r="L10" i="6"/>
  <c r="Q9" i="6"/>
  <c r="Q10" i="6"/>
  <c r="Q11" i="6"/>
  <c r="Q15" i="6"/>
  <c r="Q16" i="6"/>
  <c r="Q17" i="6"/>
  <c r="V11" i="4"/>
  <c r="V10" i="4"/>
  <c r="V9" i="4"/>
  <c r="V12" i="4"/>
  <c r="V18" i="4"/>
  <c r="V16" i="4"/>
  <c r="V19" i="4"/>
  <c r="V17" i="4"/>
  <c r="L18" i="4"/>
  <c r="L17" i="4"/>
  <c r="L19" i="4"/>
  <c r="L16" i="4"/>
  <c r="L11" i="4"/>
  <c r="L9" i="4"/>
  <c r="L12" i="4"/>
  <c r="L10" i="4"/>
  <c r="L10" i="3"/>
  <c r="V15" i="3"/>
  <c r="V17" i="3"/>
  <c r="V16" i="3"/>
  <c r="L17" i="3"/>
  <c r="L15" i="3"/>
  <c r="L16" i="3"/>
  <c r="V11" i="3"/>
  <c r="V9" i="3"/>
  <c r="V10" i="3"/>
  <c r="L11" i="3"/>
  <c r="L9" i="3"/>
</calcChain>
</file>

<file path=xl/sharedStrings.xml><?xml version="1.0" encoding="utf-8"?>
<sst xmlns="http://schemas.openxmlformats.org/spreadsheetml/2006/main" count="266" uniqueCount="32">
  <si>
    <t>Cells</t>
  </si>
  <si>
    <t>Time point</t>
  </si>
  <si>
    <t xml:space="preserve">48 hrs </t>
  </si>
  <si>
    <t>LRAs</t>
  </si>
  <si>
    <t>water</t>
  </si>
  <si>
    <t>TNFa 10 ng/mL</t>
  </si>
  <si>
    <t>DMSO</t>
  </si>
  <si>
    <t>n1</t>
  </si>
  <si>
    <t>n2</t>
  </si>
  <si>
    <t>n3</t>
  </si>
  <si>
    <t xml:space="preserve">AVG </t>
  </si>
  <si>
    <t>FC</t>
  </si>
  <si>
    <t>AVG</t>
  </si>
  <si>
    <t>MLN 100 nM</t>
  </si>
  <si>
    <t>MLN 200 nM</t>
  </si>
  <si>
    <t xml:space="preserve">% Viability </t>
  </si>
  <si>
    <t>ACH2</t>
  </si>
  <si>
    <t xml:space="preserve">% p24+ </t>
  </si>
  <si>
    <t xml:space="preserve">EXP 20221007 - in flow core files </t>
  </si>
  <si>
    <t>ACH2 (and E4)</t>
  </si>
  <si>
    <t xml:space="preserve">TNFa 10 ng/mL, PMAi 2500x </t>
  </si>
  <si>
    <t>PMA/I 2500x</t>
  </si>
  <si>
    <t>TNFa 10 ng/mL, PMAi 2500x, Basiliximab</t>
  </si>
  <si>
    <t xml:space="preserve">EXP 20230303 - in flow core files </t>
  </si>
  <si>
    <t>Basiliximab 1ug/mL</t>
  </si>
  <si>
    <t>Basiliximab</t>
  </si>
  <si>
    <t>PMA/I2500x</t>
  </si>
  <si>
    <t>JQ1 100 nM</t>
  </si>
  <si>
    <t xml:space="preserve">TNFa 10 ng/mL, PMAi 125,000x, with and without MLN pretreatment (these data are with pretreatment) </t>
  </si>
  <si>
    <t>PMA/I 125,000x</t>
  </si>
  <si>
    <t>EXP230718</t>
  </si>
  <si>
    <t>TNFa 10 ng/mL, PMAi 125,000x, JQ1 100 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</si>
</sst>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3"/>
      <name val="Arial"/>
      <family val="2"/>
    </font>
    <font>
      <sz val="10"/>
      <color rgb="FF0070C0"/>
      <name val="Arial"/>
      <family val="2"/>
    </font>
    <font>
      <sz val="10"/>
      <color theme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0" fillId="2" borderId="1" xfId="0" applyFill="1" applyBorder="1"/>
    <xf numFmtId="0" fontId="0" fillId="0" borderId="1" xfId="0" applyBorder="1" applyAlignment="1">
      <alignment horizontal="center"/>
    </xf>
    <xf numFmtId="0" fontId="0" fillId="3" borderId="1" xfId="0" applyFill="1" applyBorder="1"/>
    <xf numFmtId="0" fontId="0" fillId="0" borderId="1" xfId="0" applyBorder="1"/>
    <xf numFmtId="2" fontId="2" fillId="2" borderId="1" xfId="0" applyNumberFormat="1" applyFont="1" applyFill="1" applyBorder="1"/>
    <xf numFmtId="2" fontId="2" fillId="3" borderId="1" xfId="0" applyNumberFormat="1" applyFont="1" applyFill="1" applyBorder="1"/>
    <xf numFmtId="0" fontId="0" fillId="4" borderId="1" xfId="0" applyFill="1" applyBorder="1"/>
    <xf numFmtId="0" fontId="0" fillId="5" borderId="1" xfId="0" applyFill="1" applyBorder="1"/>
    <xf numFmtId="2" fontId="2" fillId="4" borderId="1" xfId="0" applyNumberFormat="1" applyFont="1" applyFill="1" applyBorder="1"/>
    <xf numFmtId="2" fontId="2" fillId="5" borderId="1" xfId="0" applyNumberFormat="1" applyFont="1" applyFill="1" applyBorder="1"/>
    <xf numFmtId="0" fontId="1" fillId="0" borderId="0" xfId="0" applyFont="1"/>
    <xf numFmtId="0" fontId="3" fillId="0" borderId="0" xfId="0" applyFont="1"/>
    <xf numFmtId="2" fontId="0" fillId="0" borderId="0" xfId="0" applyNumberFormat="1" applyAlignment="1">
      <alignment horizontal="right"/>
    </xf>
    <xf numFmtId="2" fontId="4" fillId="6" borderId="1" xfId="0" applyNumberFormat="1" applyFont="1" applyFill="1" applyBorder="1" applyAlignment="1">
      <alignment horizontal="right"/>
    </xf>
    <xf numFmtId="2" fontId="4" fillId="0" borderId="1" xfId="0" applyNumberFormat="1" applyFont="1" applyBorder="1" applyAlignment="1">
      <alignment horizontal="right"/>
    </xf>
    <xf numFmtId="2" fontId="4" fillId="4" borderId="1" xfId="0" applyNumberFormat="1" applyFont="1" applyFill="1" applyBorder="1" applyAlignment="1">
      <alignment horizontal="right"/>
    </xf>
    <xf numFmtId="2" fontId="5" fillId="6" borderId="1" xfId="0" applyNumberFormat="1" applyFont="1" applyFill="1" applyBorder="1" applyAlignment="1">
      <alignment horizontal="right"/>
    </xf>
    <xf numFmtId="2" fontId="5" fillId="0" borderId="1" xfId="0" applyNumberFormat="1" applyFont="1" applyBorder="1" applyAlignment="1">
      <alignment horizontal="right"/>
    </xf>
    <xf numFmtId="2" fontId="5" fillId="4" borderId="1" xfId="0" applyNumberFormat="1" applyFont="1" applyFill="1" applyBorder="1" applyAlignment="1">
      <alignment horizontal="right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8D7F9-EE96-D74A-A757-37C8F32F5D08}">
  <dimension ref="A1:V17"/>
  <sheetViews>
    <sheetView zoomScale="140" workbookViewId="0">
      <selection activeCell="R14" sqref="R14"/>
    </sheetView>
  </sheetViews>
  <sheetFormatPr baseColWidth="10" defaultRowHeight="16" x14ac:dyDescent="0.2"/>
  <cols>
    <col min="2" max="2" width="12.6640625" customWidth="1"/>
  </cols>
  <sheetData>
    <row r="1" spans="1:22" x14ac:dyDescent="0.2">
      <c r="A1" s="1" t="s">
        <v>18</v>
      </c>
    </row>
    <row r="3" spans="1:22" x14ac:dyDescent="0.2">
      <c r="A3" s="2" t="s">
        <v>0</v>
      </c>
      <c r="B3" t="s">
        <v>19</v>
      </c>
    </row>
    <row r="4" spans="1:22" x14ac:dyDescent="0.2">
      <c r="A4" s="2" t="s">
        <v>1</v>
      </c>
      <c r="B4" t="s">
        <v>2</v>
      </c>
    </row>
    <row r="5" spans="1:22" x14ac:dyDescent="0.2">
      <c r="A5" s="2" t="s">
        <v>3</v>
      </c>
      <c r="B5" t="s">
        <v>20</v>
      </c>
    </row>
    <row r="7" spans="1:22" x14ac:dyDescent="0.2">
      <c r="B7" s="3" t="s">
        <v>17</v>
      </c>
      <c r="C7" s="22" t="s">
        <v>4</v>
      </c>
      <c r="D7" s="22"/>
      <c r="E7" s="22"/>
      <c r="F7" s="22"/>
      <c r="G7" s="4"/>
      <c r="H7" s="22" t="s">
        <v>5</v>
      </c>
      <c r="I7" s="22"/>
      <c r="J7" s="22"/>
      <c r="K7" s="22"/>
      <c r="L7" s="4"/>
      <c r="M7" s="22" t="s">
        <v>6</v>
      </c>
      <c r="N7" s="22"/>
      <c r="O7" s="22"/>
      <c r="P7" s="22"/>
      <c r="Q7" s="4"/>
      <c r="R7" s="22" t="s">
        <v>21</v>
      </c>
      <c r="S7" s="22"/>
      <c r="T7" s="22"/>
      <c r="U7" s="22"/>
      <c r="V7" s="4"/>
    </row>
    <row r="8" spans="1:22" x14ac:dyDescent="0.2">
      <c r="B8" s="3"/>
      <c r="C8" s="3" t="s">
        <v>7</v>
      </c>
      <c r="D8" s="3" t="s">
        <v>8</v>
      </c>
      <c r="E8" s="3" t="s">
        <v>9</v>
      </c>
      <c r="F8" s="3" t="s">
        <v>10</v>
      </c>
      <c r="G8" s="5" t="s">
        <v>11</v>
      </c>
      <c r="H8" s="3" t="s">
        <v>7</v>
      </c>
      <c r="I8" s="3" t="s">
        <v>8</v>
      </c>
      <c r="J8" s="3" t="s">
        <v>9</v>
      </c>
      <c r="K8" s="3" t="s">
        <v>12</v>
      </c>
      <c r="L8" s="5" t="s">
        <v>11</v>
      </c>
      <c r="M8" s="3" t="s">
        <v>7</v>
      </c>
      <c r="N8" s="3" t="s">
        <v>8</v>
      </c>
      <c r="O8" s="3" t="s">
        <v>9</v>
      </c>
      <c r="P8" s="3" t="s">
        <v>12</v>
      </c>
      <c r="Q8" s="5" t="s">
        <v>11</v>
      </c>
      <c r="R8" s="3" t="s">
        <v>7</v>
      </c>
      <c r="S8" s="3" t="s">
        <v>8</v>
      </c>
      <c r="T8" s="3" t="s">
        <v>9</v>
      </c>
      <c r="U8" s="3" t="s">
        <v>12</v>
      </c>
      <c r="V8" s="5" t="s">
        <v>11</v>
      </c>
    </row>
    <row r="9" spans="1:22" ht="17" x14ac:dyDescent="0.2">
      <c r="B9" s="6" t="s">
        <v>6</v>
      </c>
      <c r="C9" s="14">
        <v>23</v>
      </c>
      <c r="D9" s="14">
        <v>22.7</v>
      </c>
      <c r="E9" s="14">
        <v>23.9</v>
      </c>
      <c r="F9" s="7">
        <f>AVERAGE(C9:E9)</f>
        <v>23.2</v>
      </c>
      <c r="G9" s="8">
        <f>F9/$F9</f>
        <v>1</v>
      </c>
      <c r="H9" s="14">
        <v>96.7</v>
      </c>
      <c r="I9" s="14">
        <v>96.6</v>
      </c>
      <c r="J9" s="14">
        <v>96.3</v>
      </c>
      <c r="K9" s="7">
        <f>AVERAGE(H9:J9)</f>
        <v>96.533333333333346</v>
      </c>
      <c r="L9" s="8">
        <f>K9/$F9</f>
        <v>4.1609195402298855</v>
      </c>
      <c r="M9" s="14">
        <v>23.4</v>
      </c>
      <c r="N9" s="14">
        <v>23</v>
      </c>
      <c r="O9" s="14">
        <v>23.5</v>
      </c>
      <c r="P9" s="7">
        <f>AVERAGE(M9:O9)</f>
        <v>23.3</v>
      </c>
      <c r="Q9" s="8">
        <f>P9/$P9</f>
        <v>1</v>
      </c>
      <c r="R9" s="14">
        <v>83.5</v>
      </c>
      <c r="S9" s="14">
        <v>93.3</v>
      </c>
      <c r="T9" s="14">
        <v>94.9</v>
      </c>
      <c r="U9" s="7">
        <f>AVERAGE(R9:T9)</f>
        <v>90.566666666666677</v>
      </c>
      <c r="V9" s="8">
        <f>U9/$P9</f>
        <v>3.8869814020028617</v>
      </c>
    </row>
    <row r="10" spans="1:22" ht="17" x14ac:dyDescent="0.2">
      <c r="B10" s="6" t="s">
        <v>13</v>
      </c>
      <c r="C10" s="14">
        <v>19.3</v>
      </c>
      <c r="D10" s="14">
        <v>19</v>
      </c>
      <c r="E10" s="14">
        <v>19.7</v>
      </c>
      <c r="F10" s="7">
        <f t="shared" ref="F10:F11" si="0">AVERAGE(C10:E10)</f>
        <v>19.333333333333332</v>
      </c>
      <c r="G10" s="8">
        <f t="shared" ref="G10:G11" si="1">F10/$F10</f>
        <v>1</v>
      </c>
      <c r="H10" s="14">
        <v>61.1</v>
      </c>
      <c r="I10" s="14">
        <v>57.2</v>
      </c>
      <c r="J10" s="14">
        <v>62</v>
      </c>
      <c r="K10" s="7">
        <f>AVERAGE(H10:J10)</f>
        <v>60.1</v>
      </c>
      <c r="L10" s="8">
        <f t="shared" ref="L10:L11" si="2">K10/$F10</f>
        <v>3.1086206896551727</v>
      </c>
      <c r="M10" s="14">
        <v>17.3</v>
      </c>
      <c r="N10" s="14">
        <v>17.100000000000001</v>
      </c>
      <c r="O10" s="14">
        <v>16.5</v>
      </c>
      <c r="P10" s="7">
        <f t="shared" ref="P10:P11" si="3">AVERAGE(M10:O10)</f>
        <v>16.966666666666669</v>
      </c>
      <c r="Q10" s="8">
        <f t="shared" ref="Q10:Q11" si="4">P10/$P10</f>
        <v>1</v>
      </c>
      <c r="R10" s="14">
        <v>77.5</v>
      </c>
      <c r="S10" s="14">
        <v>83.8</v>
      </c>
      <c r="T10" s="14">
        <v>85.9</v>
      </c>
      <c r="U10" s="7">
        <f t="shared" ref="U10:U11" si="5">AVERAGE(R10:T10)</f>
        <v>82.4</v>
      </c>
      <c r="V10" s="8">
        <f t="shared" ref="V10:V11" si="6">U10/$P10</f>
        <v>4.8565815324165031</v>
      </c>
    </row>
    <row r="11" spans="1:22" ht="17" x14ac:dyDescent="0.2">
      <c r="B11" s="6" t="s">
        <v>14</v>
      </c>
      <c r="C11" s="14">
        <v>26.4</v>
      </c>
      <c r="D11" s="14">
        <v>27.1</v>
      </c>
      <c r="E11" s="14">
        <v>27.4</v>
      </c>
      <c r="F11" s="7">
        <f t="shared" si="0"/>
        <v>26.966666666666669</v>
      </c>
      <c r="G11" s="8">
        <f t="shared" si="1"/>
        <v>1</v>
      </c>
      <c r="H11" s="14">
        <v>47.1</v>
      </c>
      <c r="I11" s="14">
        <v>50</v>
      </c>
      <c r="J11" s="14">
        <v>49.4</v>
      </c>
      <c r="K11" s="7">
        <f t="shared" ref="K11" si="7">AVERAGE(H11:J11)</f>
        <v>48.833333333333336</v>
      </c>
      <c r="L11" s="8">
        <f t="shared" si="2"/>
        <v>1.8108776266996292</v>
      </c>
      <c r="M11" s="14">
        <v>21.5</v>
      </c>
      <c r="N11" s="14">
        <v>20.3</v>
      </c>
      <c r="O11" s="14">
        <v>22.8</v>
      </c>
      <c r="P11" s="7">
        <f t="shared" si="3"/>
        <v>21.533333333333331</v>
      </c>
      <c r="Q11" s="8">
        <f t="shared" si="4"/>
        <v>1</v>
      </c>
      <c r="R11" s="14">
        <v>76.8</v>
      </c>
      <c r="S11" s="14">
        <v>77.400000000000006</v>
      </c>
      <c r="T11" s="14">
        <v>74.3</v>
      </c>
      <c r="U11" s="7">
        <f t="shared" si="5"/>
        <v>76.166666666666671</v>
      </c>
      <c r="V11" s="8">
        <f t="shared" si="6"/>
        <v>3.5371517027863781</v>
      </c>
    </row>
    <row r="13" spans="1:22" x14ac:dyDescent="0.2">
      <c r="B13" s="9" t="s">
        <v>15</v>
      </c>
      <c r="C13" s="22" t="s">
        <v>4</v>
      </c>
      <c r="D13" s="22"/>
      <c r="E13" s="22"/>
      <c r="F13" s="22"/>
      <c r="G13" s="4"/>
      <c r="H13" s="22" t="s">
        <v>5</v>
      </c>
      <c r="I13" s="22"/>
      <c r="J13" s="22"/>
      <c r="K13" s="22"/>
      <c r="L13" s="4"/>
      <c r="M13" s="22" t="s">
        <v>6</v>
      </c>
      <c r="N13" s="22"/>
      <c r="O13" s="22"/>
      <c r="P13" s="22"/>
      <c r="Q13" s="4"/>
      <c r="R13" s="22" t="s">
        <v>21</v>
      </c>
      <c r="S13" s="22"/>
      <c r="T13" s="22"/>
      <c r="U13" s="22"/>
      <c r="V13" s="4"/>
    </row>
    <row r="14" spans="1:22" x14ac:dyDescent="0.2">
      <c r="B14" s="9"/>
      <c r="C14" s="9" t="s">
        <v>7</v>
      </c>
      <c r="D14" s="9" t="s">
        <v>8</v>
      </c>
      <c r="E14" s="9" t="s">
        <v>9</v>
      </c>
      <c r="F14" s="9" t="s">
        <v>10</v>
      </c>
      <c r="G14" s="10" t="s">
        <v>11</v>
      </c>
      <c r="H14" s="9" t="s">
        <v>7</v>
      </c>
      <c r="I14" s="9" t="s">
        <v>8</v>
      </c>
      <c r="J14" s="9" t="s">
        <v>9</v>
      </c>
      <c r="K14" s="9" t="s">
        <v>12</v>
      </c>
      <c r="L14" s="10" t="s">
        <v>11</v>
      </c>
      <c r="M14" s="9" t="s">
        <v>7</v>
      </c>
      <c r="N14" s="9" t="s">
        <v>8</v>
      </c>
      <c r="O14" s="9" t="s">
        <v>9</v>
      </c>
      <c r="P14" s="9" t="s">
        <v>12</v>
      </c>
      <c r="Q14" s="10" t="s">
        <v>11</v>
      </c>
      <c r="R14" s="9" t="s">
        <v>7</v>
      </c>
      <c r="S14" s="9" t="s">
        <v>8</v>
      </c>
      <c r="T14" s="9" t="s">
        <v>9</v>
      </c>
      <c r="U14" s="9" t="s">
        <v>12</v>
      </c>
      <c r="V14" s="10" t="s">
        <v>11</v>
      </c>
    </row>
    <row r="15" spans="1:22" ht="17" x14ac:dyDescent="0.2">
      <c r="B15" s="6" t="s">
        <v>6</v>
      </c>
      <c r="C15" s="14">
        <v>96.5</v>
      </c>
      <c r="D15" s="14">
        <v>96.8</v>
      </c>
      <c r="E15" s="14">
        <v>97.1</v>
      </c>
      <c r="F15" s="11">
        <f>AVERAGE(C15:E15)</f>
        <v>96.8</v>
      </c>
      <c r="G15" s="12">
        <f>F15/$F15</f>
        <v>1</v>
      </c>
      <c r="H15" s="14">
        <v>88.3</v>
      </c>
      <c r="I15" s="14">
        <v>88.5</v>
      </c>
      <c r="J15" s="14">
        <v>87</v>
      </c>
      <c r="K15" s="11">
        <f>AVERAGE(H15:J15)</f>
        <v>87.933333333333337</v>
      </c>
      <c r="L15" s="12">
        <f>K15/$F15</f>
        <v>0.90840220385674941</v>
      </c>
      <c r="M15" s="14">
        <v>97.4</v>
      </c>
      <c r="N15" s="14">
        <v>97.1</v>
      </c>
      <c r="O15" s="14">
        <v>96.9</v>
      </c>
      <c r="P15" s="11">
        <f>AVERAGE(M15:O15)</f>
        <v>97.133333333333326</v>
      </c>
      <c r="Q15" s="12">
        <f>P15/$P15</f>
        <v>1</v>
      </c>
      <c r="R15" s="14">
        <v>76.2</v>
      </c>
      <c r="S15" s="14">
        <v>78.3</v>
      </c>
      <c r="T15" s="14">
        <v>81.3</v>
      </c>
      <c r="U15" s="11">
        <f>AVERAGE(R15:T15)</f>
        <v>78.600000000000009</v>
      </c>
      <c r="V15" s="12">
        <f>U15/$P15</f>
        <v>0.80919698009608798</v>
      </c>
    </row>
    <row r="16" spans="1:22" ht="17" x14ac:dyDescent="0.2">
      <c r="B16" s="6" t="s">
        <v>13</v>
      </c>
      <c r="C16" s="14">
        <v>94.3</v>
      </c>
      <c r="D16" s="14">
        <v>94</v>
      </c>
      <c r="E16" s="14">
        <v>93.8</v>
      </c>
      <c r="F16" s="11">
        <f t="shared" ref="F16:F17" si="8">AVERAGE(C16:E16)</f>
        <v>94.033333333333346</v>
      </c>
      <c r="G16" s="12">
        <f t="shared" ref="G16:G17" si="9">F16/$F16</f>
        <v>1</v>
      </c>
      <c r="H16" s="14">
        <v>76.099999999999994</v>
      </c>
      <c r="I16" s="14">
        <v>72.400000000000006</v>
      </c>
      <c r="J16" s="14">
        <v>76.599999999999994</v>
      </c>
      <c r="K16" s="11">
        <f t="shared" ref="K16:K17" si="10">AVERAGE(H16:J16)</f>
        <v>75.033333333333331</v>
      </c>
      <c r="L16" s="12">
        <f t="shared" ref="L16:L17" si="11">K16/$F16</f>
        <v>0.79794399149237849</v>
      </c>
      <c r="M16" s="14">
        <v>94.3</v>
      </c>
      <c r="N16" s="14">
        <v>94.7</v>
      </c>
      <c r="O16" s="14">
        <v>94.1</v>
      </c>
      <c r="P16" s="11">
        <f t="shared" ref="P16:P17" si="12">AVERAGE(M16:O16)</f>
        <v>94.366666666666674</v>
      </c>
      <c r="Q16" s="12">
        <f t="shared" ref="Q16:Q17" si="13">P16/$P16</f>
        <v>1</v>
      </c>
      <c r="R16" s="14">
        <v>46.9</v>
      </c>
      <c r="S16" s="14">
        <v>50</v>
      </c>
      <c r="T16" s="14">
        <v>50.9</v>
      </c>
      <c r="U16" s="11">
        <f t="shared" ref="U16:U17" si="14">AVERAGE(R16:T16)</f>
        <v>49.266666666666673</v>
      </c>
      <c r="V16" s="12">
        <f t="shared" ref="V16:V17" si="15">U16/$P16</f>
        <v>0.522077004592017</v>
      </c>
    </row>
    <row r="17" spans="2:22" ht="17" x14ac:dyDescent="0.2">
      <c r="B17" s="6" t="s">
        <v>14</v>
      </c>
      <c r="C17" s="14">
        <v>90.2</v>
      </c>
      <c r="D17" s="14">
        <v>91.1</v>
      </c>
      <c r="E17" s="14">
        <v>91</v>
      </c>
      <c r="F17" s="11">
        <f t="shared" si="8"/>
        <v>90.766666666666666</v>
      </c>
      <c r="G17" s="12">
        <f t="shared" si="9"/>
        <v>1</v>
      </c>
      <c r="H17" s="14">
        <v>64.8</v>
      </c>
      <c r="I17" s="14">
        <v>66.7</v>
      </c>
      <c r="J17" s="14">
        <v>66.3</v>
      </c>
      <c r="K17" s="11">
        <f t="shared" si="10"/>
        <v>65.933333333333337</v>
      </c>
      <c r="L17" s="12">
        <f t="shared" si="11"/>
        <v>0.72640470069775986</v>
      </c>
      <c r="M17" s="14">
        <v>91.3</v>
      </c>
      <c r="N17" s="14">
        <v>89.5</v>
      </c>
      <c r="O17" s="14">
        <v>92.8</v>
      </c>
      <c r="P17" s="11">
        <f t="shared" si="12"/>
        <v>91.2</v>
      </c>
      <c r="Q17" s="12">
        <f t="shared" si="13"/>
        <v>1</v>
      </c>
      <c r="R17" s="14">
        <v>36.799999999999997</v>
      </c>
      <c r="S17" s="14">
        <v>36.5</v>
      </c>
      <c r="T17" s="14">
        <v>35.5</v>
      </c>
      <c r="U17" s="11">
        <f t="shared" si="14"/>
        <v>36.266666666666666</v>
      </c>
      <c r="V17" s="12">
        <f t="shared" si="15"/>
        <v>0.39766081871345027</v>
      </c>
    </row>
  </sheetData>
  <mergeCells count="8">
    <mergeCell ref="C7:F7"/>
    <mergeCell ref="H7:K7"/>
    <mergeCell ref="M7:P7"/>
    <mergeCell ref="R7:U7"/>
    <mergeCell ref="C13:F13"/>
    <mergeCell ref="H13:K13"/>
    <mergeCell ref="M13:P13"/>
    <mergeCell ref="R13:U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6AB19-F174-2545-B582-D42B041D95F5}">
  <dimension ref="A1:V19"/>
  <sheetViews>
    <sheetView tabSelected="1" zoomScale="140" workbookViewId="0">
      <selection activeCell="F27" sqref="F27"/>
    </sheetView>
  </sheetViews>
  <sheetFormatPr baseColWidth="10" defaultRowHeight="16" x14ac:dyDescent="0.2"/>
  <cols>
    <col min="2" max="2" width="12.6640625" customWidth="1"/>
  </cols>
  <sheetData>
    <row r="1" spans="1:22" x14ac:dyDescent="0.2">
      <c r="A1" s="1" t="s">
        <v>23</v>
      </c>
    </row>
    <row r="3" spans="1:22" x14ac:dyDescent="0.2">
      <c r="A3" s="2" t="s">
        <v>0</v>
      </c>
      <c r="B3" t="s">
        <v>16</v>
      </c>
      <c r="E3" s="13"/>
    </row>
    <row r="4" spans="1:22" x14ac:dyDescent="0.2">
      <c r="A4" s="2" t="s">
        <v>1</v>
      </c>
      <c r="B4" t="s">
        <v>2</v>
      </c>
    </row>
    <row r="5" spans="1:22" x14ac:dyDescent="0.2">
      <c r="A5" s="2" t="s">
        <v>3</v>
      </c>
      <c r="B5" t="s">
        <v>22</v>
      </c>
    </row>
    <row r="7" spans="1:22" x14ac:dyDescent="0.2">
      <c r="B7" s="3" t="s">
        <v>17</v>
      </c>
      <c r="C7" s="22" t="s">
        <v>4</v>
      </c>
      <c r="D7" s="22"/>
      <c r="E7" s="22"/>
      <c r="F7" s="22"/>
      <c r="G7" s="4"/>
      <c r="H7" s="22" t="s">
        <v>5</v>
      </c>
      <c r="I7" s="22"/>
      <c r="J7" s="22"/>
      <c r="K7" s="22"/>
      <c r="L7" s="4"/>
      <c r="M7" s="22" t="s">
        <v>6</v>
      </c>
      <c r="N7" s="22"/>
      <c r="O7" s="22"/>
      <c r="P7" s="22"/>
      <c r="Q7" s="4"/>
      <c r="R7" s="22" t="s">
        <v>26</v>
      </c>
      <c r="S7" s="22"/>
      <c r="T7" s="22"/>
      <c r="U7" s="22"/>
      <c r="V7" s="4"/>
    </row>
    <row r="8" spans="1:22" x14ac:dyDescent="0.2">
      <c r="B8" s="3"/>
      <c r="C8" s="3" t="s">
        <v>7</v>
      </c>
      <c r="D8" s="3" t="s">
        <v>8</v>
      </c>
      <c r="E8" s="3" t="s">
        <v>9</v>
      </c>
      <c r="F8" s="3" t="s">
        <v>10</v>
      </c>
      <c r="G8" s="5" t="s">
        <v>11</v>
      </c>
      <c r="H8" s="3" t="s">
        <v>7</v>
      </c>
      <c r="I8" s="3" t="s">
        <v>8</v>
      </c>
      <c r="J8" s="3" t="s">
        <v>9</v>
      </c>
      <c r="K8" s="3" t="s">
        <v>12</v>
      </c>
      <c r="L8" s="5" t="s">
        <v>11</v>
      </c>
      <c r="M8" s="3" t="s">
        <v>7</v>
      </c>
      <c r="N8" s="3" t="s">
        <v>8</v>
      </c>
      <c r="O8" s="3" t="s">
        <v>9</v>
      </c>
      <c r="P8" s="3" t="s">
        <v>12</v>
      </c>
      <c r="Q8" s="5" t="s">
        <v>11</v>
      </c>
      <c r="R8" s="3" t="s">
        <v>7</v>
      </c>
      <c r="S8" s="3" t="s">
        <v>8</v>
      </c>
      <c r="T8" s="3" t="s">
        <v>9</v>
      </c>
      <c r="U8" s="3" t="s">
        <v>12</v>
      </c>
      <c r="V8" s="5" t="s">
        <v>11</v>
      </c>
    </row>
    <row r="9" spans="1:22" x14ac:dyDescent="0.2">
      <c r="B9" s="6" t="s">
        <v>6</v>
      </c>
      <c r="C9">
        <v>31.5</v>
      </c>
      <c r="D9">
        <v>34.5</v>
      </c>
      <c r="E9">
        <v>35.199999999999996</v>
      </c>
      <c r="F9" s="7">
        <f>AVERAGE(C9:E9)</f>
        <v>33.733333333333327</v>
      </c>
      <c r="G9" s="8">
        <f>F9/$F9</f>
        <v>1</v>
      </c>
      <c r="H9">
        <v>89.7</v>
      </c>
      <c r="I9">
        <v>92.7</v>
      </c>
      <c r="J9">
        <v>92.7</v>
      </c>
      <c r="K9" s="7">
        <f>AVERAGE(H9:J9)</f>
        <v>91.7</v>
      </c>
      <c r="L9" s="8">
        <f>K9/$F9</f>
        <v>2.7183794466403168</v>
      </c>
      <c r="M9">
        <v>26.5</v>
      </c>
      <c r="N9">
        <v>26.1</v>
      </c>
      <c r="O9">
        <v>27.400000000000002</v>
      </c>
      <c r="P9" s="7">
        <f>AVERAGE(M9:O9)</f>
        <v>26.666666666666668</v>
      </c>
      <c r="Q9" s="8">
        <f>P9/$P9</f>
        <v>1</v>
      </c>
      <c r="R9">
        <v>94.1</v>
      </c>
      <c r="S9">
        <v>93.600000000000009</v>
      </c>
      <c r="T9">
        <v>94</v>
      </c>
      <c r="U9" s="7">
        <f>AVERAGE(R9:T9)</f>
        <v>93.899999999999991</v>
      </c>
      <c r="V9" s="8">
        <f>U9/$P9</f>
        <v>3.5212499999999993</v>
      </c>
    </row>
    <row r="10" spans="1:22" x14ac:dyDescent="0.2">
      <c r="B10" s="6" t="s">
        <v>13</v>
      </c>
      <c r="C10">
        <v>22.900000000000002</v>
      </c>
      <c r="D10">
        <v>24.3</v>
      </c>
      <c r="E10">
        <v>24.3</v>
      </c>
      <c r="F10" s="7">
        <f>AVERAGE(C10:E10)</f>
        <v>23.833333333333332</v>
      </c>
      <c r="G10" s="8">
        <f>F10/$F10</f>
        <v>1</v>
      </c>
      <c r="H10">
        <v>57.9</v>
      </c>
      <c r="I10">
        <v>59</v>
      </c>
      <c r="J10">
        <v>59.8</v>
      </c>
      <c r="K10" s="7">
        <f>AVERAGE(H10:J10)</f>
        <v>58.9</v>
      </c>
      <c r="L10" s="8">
        <f>K10/$F10</f>
        <v>2.4713286713286715</v>
      </c>
      <c r="M10">
        <v>19.100000000000001</v>
      </c>
      <c r="N10">
        <v>18.600000000000001</v>
      </c>
      <c r="O10">
        <v>18.2</v>
      </c>
      <c r="P10" s="7">
        <f>AVERAGE(M10:O10)</f>
        <v>18.633333333333336</v>
      </c>
      <c r="Q10" s="8">
        <f>P10/$P10</f>
        <v>1</v>
      </c>
      <c r="R10">
        <v>87.8</v>
      </c>
      <c r="S10">
        <v>88.1</v>
      </c>
      <c r="T10">
        <v>90.3</v>
      </c>
      <c r="U10" s="7">
        <f>AVERAGE(R10:T10)</f>
        <v>88.733333333333334</v>
      </c>
      <c r="V10" s="8">
        <f>U10/$P10</f>
        <v>4.7620751341681569</v>
      </c>
    </row>
    <row r="11" spans="1:22" x14ac:dyDescent="0.2">
      <c r="B11" s="6" t="s">
        <v>14</v>
      </c>
      <c r="C11">
        <v>25.900000000000002</v>
      </c>
      <c r="D11">
        <v>28.1</v>
      </c>
      <c r="E11">
        <v>27.500000000000004</v>
      </c>
      <c r="F11" s="7">
        <f t="shared" ref="F11:F12" si="0">AVERAGE(C11:E11)</f>
        <v>27.166666666666668</v>
      </c>
      <c r="G11" s="8">
        <f t="shared" ref="G11:G12" si="1">F11/$F11</f>
        <v>1</v>
      </c>
      <c r="H11">
        <v>50.7</v>
      </c>
      <c r="I11">
        <v>45.4</v>
      </c>
      <c r="J11">
        <v>50.9</v>
      </c>
      <c r="K11" s="7">
        <f>AVERAGE(H11:J11)</f>
        <v>49</v>
      </c>
      <c r="L11" s="8">
        <f t="shared" ref="L11:L12" si="2">K11/$F11</f>
        <v>1.803680981595092</v>
      </c>
      <c r="M11">
        <v>22.7</v>
      </c>
      <c r="N11">
        <v>22.5</v>
      </c>
      <c r="O11">
        <v>22.1</v>
      </c>
      <c r="P11" s="7">
        <f t="shared" ref="P11:P12" si="3">AVERAGE(M11:O11)</f>
        <v>22.433333333333337</v>
      </c>
      <c r="Q11" s="8">
        <f t="shared" ref="Q11:Q12" si="4">P11/$P11</f>
        <v>1</v>
      </c>
      <c r="R11">
        <v>73.8</v>
      </c>
      <c r="S11">
        <v>83.3</v>
      </c>
      <c r="T11">
        <v>81.899999999999991</v>
      </c>
      <c r="U11" s="7">
        <f t="shared" ref="U11:U12" si="5">AVERAGE(R11:T11)</f>
        <v>79.666666666666671</v>
      </c>
      <c r="V11" s="8">
        <f t="shared" ref="V11:V12" si="6">U11/$P11</f>
        <v>3.5512630014858839</v>
      </c>
    </row>
    <row r="12" spans="1:22" x14ac:dyDescent="0.2">
      <c r="B12" s="6" t="s">
        <v>24</v>
      </c>
      <c r="C12">
        <v>31.5</v>
      </c>
      <c r="D12">
        <v>30.8</v>
      </c>
      <c r="E12">
        <v>29.7</v>
      </c>
      <c r="F12" s="7">
        <f t="shared" si="0"/>
        <v>30.666666666666668</v>
      </c>
      <c r="G12" s="8">
        <f t="shared" si="1"/>
        <v>1</v>
      </c>
      <c r="H12">
        <v>89.8</v>
      </c>
      <c r="I12">
        <v>91.4</v>
      </c>
      <c r="J12">
        <v>91.100000000000009</v>
      </c>
      <c r="K12" s="7">
        <f t="shared" ref="K12" si="7">AVERAGE(H12:J12)</f>
        <v>90.766666666666666</v>
      </c>
      <c r="L12" s="8">
        <f t="shared" si="2"/>
        <v>2.9597826086956522</v>
      </c>
      <c r="M12">
        <v>25.9</v>
      </c>
      <c r="N12">
        <v>24.9</v>
      </c>
      <c r="O12">
        <v>26</v>
      </c>
      <c r="P12" s="7">
        <f t="shared" si="3"/>
        <v>25.599999999999998</v>
      </c>
      <c r="Q12" s="8">
        <f t="shared" si="4"/>
        <v>1</v>
      </c>
      <c r="R12">
        <v>89.3</v>
      </c>
      <c r="S12">
        <v>91.9</v>
      </c>
      <c r="T12">
        <v>90.4</v>
      </c>
      <c r="U12" s="7">
        <f t="shared" si="5"/>
        <v>90.533333333333346</v>
      </c>
      <c r="V12" s="8">
        <f t="shared" si="6"/>
        <v>3.5364583333333339</v>
      </c>
    </row>
    <row r="14" spans="1:22" x14ac:dyDescent="0.2">
      <c r="B14" s="9" t="s">
        <v>15</v>
      </c>
      <c r="C14" s="22" t="s">
        <v>4</v>
      </c>
      <c r="D14" s="22"/>
      <c r="E14" s="22"/>
      <c r="F14" s="22"/>
      <c r="G14" s="4"/>
      <c r="H14" s="22" t="s">
        <v>5</v>
      </c>
      <c r="I14" s="22"/>
      <c r="J14" s="22"/>
      <c r="K14" s="22"/>
      <c r="L14" s="4"/>
      <c r="M14" s="22" t="s">
        <v>6</v>
      </c>
      <c r="N14" s="22"/>
      <c r="O14" s="22"/>
      <c r="P14" s="22"/>
      <c r="Q14" s="4"/>
      <c r="R14" s="22" t="s">
        <v>21</v>
      </c>
      <c r="S14" s="22"/>
      <c r="T14" s="22"/>
      <c r="U14" s="22"/>
      <c r="V14" s="4"/>
    </row>
    <row r="15" spans="1:22" x14ac:dyDescent="0.2">
      <c r="B15" s="9"/>
      <c r="C15" s="9" t="s">
        <v>7</v>
      </c>
      <c r="D15" s="9" t="s">
        <v>8</v>
      </c>
      <c r="E15" s="9" t="s">
        <v>9</v>
      </c>
      <c r="F15" s="9" t="s">
        <v>10</v>
      </c>
      <c r="G15" s="10" t="s">
        <v>11</v>
      </c>
      <c r="H15" s="9" t="s">
        <v>7</v>
      </c>
      <c r="I15" s="9" t="s">
        <v>8</v>
      </c>
      <c r="J15" s="9" t="s">
        <v>9</v>
      </c>
      <c r="K15" s="9" t="s">
        <v>12</v>
      </c>
      <c r="L15" s="10" t="s">
        <v>11</v>
      </c>
      <c r="M15" s="9" t="s">
        <v>7</v>
      </c>
      <c r="N15" s="9" t="s">
        <v>8</v>
      </c>
      <c r="O15" s="9" t="s">
        <v>9</v>
      </c>
      <c r="P15" s="9" t="s">
        <v>12</v>
      </c>
      <c r="Q15" s="10" t="s">
        <v>11</v>
      </c>
      <c r="R15" s="9" t="s">
        <v>7</v>
      </c>
      <c r="S15" s="9" t="s">
        <v>8</v>
      </c>
      <c r="T15" s="9" t="s">
        <v>9</v>
      </c>
      <c r="U15" s="9" t="s">
        <v>12</v>
      </c>
      <c r="V15" s="10" t="s">
        <v>11</v>
      </c>
    </row>
    <row r="16" spans="1:22" x14ac:dyDescent="0.2">
      <c r="B16" s="6" t="s">
        <v>6</v>
      </c>
      <c r="C16" s="15">
        <v>91.9</v>
      </c>
      <c r="D16" s="15">
        <v>86.8</v>
      </c>
      <c r="E16" s="15">
        <v>91.100000000000009</v>
      </c>
      <c r="F16" s="11">
        <f>AVERAGE(C16:E16)</f>
        <v>89.933333333333337</v>
      </c>
      <c r="G16" s="12">
        <f>F16/$F16</f>
        <v>1</v>
      </c>
      <c r="H16" s="15">
        <v>80.2</v>
      </c>
      <c r="I16" s="15">
        <v>82.699999999999989</v>
      </c>
      <c r="J16" s="15">
        <v>83.5</v>
      </c>
      <c r="K16" s="11">
        <f>AVERAGE(H16:J16)</f>
        <v>82.133333333333326</v>
      </c>
      <c r="L16" s="12">
        <f>K16/$F16</f>
        <v>0.9132690882134914</v>
      </c>
      <c r="M16" s="15">
        <v>91.7</v>
      </c>
      <c r="N16" s="15">
        <v>91.3</v>
      </c>
      <c r="O16" s="15">
        <v>90.600000000000009</v>
      </c>
      <c r="P16" s="11">
        <f>AVERAGE(M16:O16)</f>
        <v>91.2</v>
      </c>
      <c r="Q16" s="12">
        <f>P16/$P16</f>
        <v>1</v>
      </c>
      <c r="R16" s="15">
        <v>75.900000000000006</v>
      </c>
      <c r="S16" s="15">
        <v>76.8</v>
      </c>
      <c r="T16" s="15">
        <v>76.2</v>
      </c>
      <c r="U16" s="11">
        <f>AVERAGE(R16:T16)</f>
        <v>76.3</v>
      </c>
      <c r="V16" s="12">
        <f>U16/$P16</f>
        <v>0.83662280701754377</v>
      </c>
    </row>
    <row r="17" spans="2:22" x14ac:dyDescent="0.2">
      <c r="B17" s="6" t="s">
        <v>13</v>
      </c>
      <c r="C17" s="15">
        <v>79.400000000000006</v>
      </c>
      <c r="D17" s="15">
        <v>86.4</v>
      </c>
      <c r="E17" s="15">
        <v>80.7</v>
      </c>
      <c r="F17" s="11">
        <f>AVERAGE(C17:E17)</f>
        <v>82.166666666666671</v>
      </c>
      <c r="G17" s="12">
        <f>F17/$F17</f>
        <v>1</v>
      </c>
      <c r="H17" s="15">
        <v>71.399999999999991</v>
      </c>
      <c r="I17" s="15">
        <v>76.099999999999994</v>
      </c>
      <c r="J17" s="15">
        <v>78.100000000000009</v>
      </c>
      <c r="K17" s="11">
        <f>AVERAGE(H17:J17)</f>
        <v>75.2</v>
      </c>
      <c r="L17" s="12">
        <f>K17/$F17</f>
        <v>0.91521298174442189</v>
      </c>
      <c r="M17" s="15">
        <v>83.399999999999991</v>
      </c>
      <c r="N17" s="15">
        <v>86.8</v>
      </c>
      <c r="O17" s="15">
        <v>86.9</v>
      </c>
      <c r="P17" s="11">
        <f>AVERAGE(M17:O17)</f>
        <v>85.7</v>
      </c>
      <c r="Q17" s="12">
        <f>P17/$P17</f>
        <v>1</v>
      </c>
      <c r="R17" s="15">
        <v>62.2</v>
      </c>
      <c r="S17" s="15">
        <v>62.4</v>
      </c>
      <c r="T17" s="15">
        <v>67.2</v>
      </c>
      <c r="U17" s="11">
        <f>AVERAGE(R17:T17)</f>
        <v>63.933333333333337</v>
      </c>
      <c r="V17" s="12">
        <f>U17/$P17</f>
        <v>0.74601322442629325</v>
      </c>
    </row>
    <row r="18" spans="2:22" x14ac:dyDescent="0.2">
      <c r="B18" s="6" t="s">
        <v>14</v>
      </c>
      <c r="C18" s="15">
        <v>73.3</v>
      </c>
      <c r="D18" s="15">
        <v>76.900000000000006</v>
      </c>
      <c r="E18" s="15">
        <v>76.2</v>
      </c>
      <c r="F18" s="11">
        <f t="shared" ref="F18:F19" si="8">AVERAGE(C18:E18)</f>
        <v>75.466666666666654</v>
      </c>
      <c r="G18" s="12">
        <f t="shared" ref="G18:G19" si="9">F18/$F18</f>
        <v>1</v>
      </c>
      <c r="H18" s="15">
        <v>68.400000000000006</v>
      </c>
      <c r="I18" s="15">
        <v>65.2</v>
      </c>
      <c r="J18" s="15">
        <v>69</v>
      </c>
      <c r="K18" s="11">
        <f t="shared" ref="K18:K19" si="10">AVERAGE(H18:J18)</f>
        <v>67.533333333333346</v>
      </c>
      <c r="L18" s="12">
        <f t="shared" ref="L18:L19" si="11">K18/$F18</f>
        <v>0.89487632508833959</v>
      </c>
      <c r="M18" s="15">
        <v>84.8</v>
      </c>
      <c r="N18" s="15">
        <v>85</v>
      </c>
      <c r="O18" s="15">
        <v>84.5</v>
      </c>
      <c r="P18" s="11">
        <f t="shared" ref="P18:P19" si="12">AVERAGE(M18:O18)</f>
        <v>84.766666666666666</v>
      </c>
      <c r="Q18" s="12">
        <f t="shared" ref="Q18:Q19" si="13">P18/$P18</f>
        <v>1</v>
      </c>
      <c r="R18" s="15">
        <v>47.3</v>
      </c>
      <c r="S18" s="15">
        <v>60.5</v>
      </c>
      <c r="T18" s="15">
        <v>55.000000000000007</v>
      </c>
      <c r="U18" s="11">
        <f t="shared" ref="U18:U19" si="14">AVERAGE(R18:T18)</f>
        <v>54.266666666666673</v>
      </c>
      <c r="V18" s="12">
        <f t="shared" ref="V18:V19" si="15">U18/$P18</f>
        <v>0.64018875344081805</v>
      </c>
    </row>
    <row r="19" spans="2:22" x14ac:dyDescent="0.2">
      <c r="B19" s="6" t="s">
        <v>25</v>
      </c>
      <c r="C19" s="15">
        <v>90.9</v>
      </c>
      <c r="D19" s="15">
        <v>89.4</v>
      </c>
      <c r="E19" s="15">
        <v>90</v>
      </c>
      <c r="F19" s="11">
        <f t="shared" si="8"/>
        <v>90.100000000000009</v>
      </c>
      <c r="G19" s="12">
        <f t="shared" si="9"/>
        <v>1</v>
      </c>
      <c r="H19" s="15">
        <v>85.2</v>
      </c>
      <c r="I19" s="15">
        <v>83.5</v>
      </c>
      <c r="J19" s="15">
        <v>86.2</v>
      </c>
      <c r="K19" s="11">
        <f t="shared" si="10"/>
        <v>84.966666666666654</v>
      </c>
      <c r="L19" s="12">
        <f t="shared" si="11"/>
        <v>0.94302626711061766</v>
      </c>
      <c r="M19" s="15">
        <v>91.600000000000009</v>
      </c>
      <c r="N19" s="15">
        <v>90.9</v>
      </c>
      <c r="O19" s="15">
        <v>89.7</v>
      </c>
      <c r="P19" s="11">
        <f t="shared" si="12"/>
        <v>90.733333333333334</v>
      </c>
      <c r="Q19" s="12">
        <f t="shared" si="13"/>
        <v>1</v>
      </c>
      <c r="R19" s="15">
        <v>74.2</v>
      </c>
      <c r="S19" s="15">
        <v>74.2</v>
      </c>
      <c r="T19" s="15">
        <v>73.400000000000006</v>
      </c>
      <c r="U19" s="11">
        <f t="shared" si="14"/>
        <v>73.933333333333337</v>
      </c>
      <c r="V19" s="12">
        <f t="shared" si="15"/>
        <v>0.81484202792064664</v>
      </c>
    </row>
  </sheetData>
  <mergeCells count="8">
    <mergeCell ref="C7:F7"/>
    <mergeCell ref="H7:K7"/>
    <mergeCell ref="M7:P7"/>
    <mergeCell ref="R7:U7"/>
    <mergeCell ref="C14:F14"/>
    <mergeCell ref="H14:K14"/>
    <mergeCell ref="M14:P14"/>
    <mergeCell ref="R14:U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D61CE-5717-4847-9807-D7725D5441F7}">
  <dimension ref="A1:V21"/>
  <sheetViews>
    <sheetView zoomScale="140" workbookViewId="0">
      <selection activeCell="O21" sqref="O21"/>
    </sheetView>
  </sheetViews>
  <sheetFormatPr baseColWidth="10" defaultRowHeight="16" x14ac:dyDescent="0.2"/>
  <cols>
    <col min="2" max="2" width="12.6640625" customWidth="1"/>
  </cols>
  <sheetData>
    <row r="1" spans="1:22" x14ac:dyDescent="0.2">
      <c r="A1" s="1" t="s">
        <v>23</v>
      </c>
    </row>
    <row r="3" spans="1:22" x14ac:dyDescent="0.2">
      <c r="A3" s="2" t="s">
        <v>0</v>
      </c>
      <c r="B3" t="s">
        <v>16</v>
      </c>
      <c r="E3" s="13"/>
    </row>
    <row r="4" spans="1:22" x14ac:dyDescent="0.2">
      <c r="A4" s="2" t="s">
        <v>1</v>
      </c>
      <c r="B4" t="s">
        <v>2</v>
      </c>
    </row>
    <row r="5" spans="1:22" x14ac:dyDescent="0.2">
      <c r="A5" s="2" t="s">
        <v>3</v>
      </c>
      <c r="B5" t="s">
        <v>28</v>
      </c>
    </row>
    <row r="7" spans="1:22" x14ac:dyDescent="0.2">
      <c r="B7" s="3" t="s">
        <v>17</v>
      </c>
      <c r="C7" s="22" t="s">
        <v>4</v>
      </c>
      <c r="D7" s="22"/>
      <c r="E7" s="22"/>
      <c r="F7" s="22"/>
      <c r="G7" s="4"/>
      <c r="H7" s="22" t="s">
        <v>5</v>
      </c>
      <c r="I7" s="22"/>
      <c r="J7" s="22"/>
      <c r="K7" s="22"/>
      <c r="L7" s="4"/>
      <c r="M7" s="22" t="s">
        <v>6</v>
      </c>
      <c r="N7" s="22"/>
      <c r="O7" s="22"/>
      <c r="P7" s="22"/>
      <c r="Q7" s="4"/>
      <c r="R7" s="22" t="s">
        <v>29</v>
      </c>
      <c r="S7" s="22"/>
      <c r="T7" s="22"/>
      <c r="U7" s="22"/>
      <c r="V7" s="4"/>
    </row>
    <row r="8" spans="1:22" x14ac:dyDescent="0.2">
      <c r="B8" s="3"/>
      <c r="C8" s="3" t="s">
        <v>7</v>
      </c>
      <c r="D8" s="3" t="s">
        <v>8</v>
      </c>
      <c r="E8" s="3" t="s">
        <v>9</v>
      </c>
      <c r="F8" s="3" t="s">
        <v>10</v>
      </c>
      <c r="G8" s="5" t="s">
        <v>11</v>
      </c>
      <c r="H8" s="3" t="s">
        <v>7</v>
      </c>
      <c r="I8" s="3" t="s">
        <v>8</v>
      </c>
      <c r="J8" s="3" t="s">
        <v>9</v>
      </c>
      <c r="K8" s="3" t="s">
        <v>12</v>
      </c>
      <c r="L8" s="5" t="s">
        <v>11</v>
      </c>
      <c r="M8" s="3" t="s">
        <v>7</v>
      </c>
      <c r="N8" s="3" t="s">
        <v>8</v>
      </c>
      <c r="O8" s="3" t="s">
        <v>9</v>
      </c>
      <c r="P8" s="3" t="s">
        <v>12</v>
      </c>
      <c r="Q8" s="5" t="s">
        <v>11</v>
      </c>
      <c r="R8" s="3" t="s">
        <v>7</v>
      </c>
      <c r="S8" s="3" t="s">
        <v>8</v>
      </c>
      <c r="T8" s="3" t="s">
        <v>9</v>
      </c>
      <c r="U8" s="3" t="s">
        <v>12</v>
      </c>
      <c r="V8" s="5" t="s">
        <v>11</v>
      </c>
    </row>
    <row r="9" spans="1:22" ht="17" x14ac:dyDescent="0.2">
      <c r="B9" s="6" t="s">
        <v>6</v>
      </c>
      <c r="C9" s="14">
        <v>32.1</v>
      </c>
      <c r="D9" s="14">
        <v>32</v>
      </c>
      <c r="E9" s="14">
        <v>34.4</v>
      </c>
      <c r="F9" s="7">
        <f>AVERAGE(C9:E9)</f>
        <v>32.833333333333336</v>
      </c>
      <c r="G9" s="8">
        <f>F9/$F9</f>
        <v>1</v>
      </c>
      <c r="H9" s="14">
        <v>86.3</v>
      </c>
      <c r="I9" s="14">
        <v>85.6</v>
      </c>
      <c r="J9" s="14">
        <v>87.8</v>
      </c>
      <c r="K9" s="7">
        <f>AVERAGE(H9:J9)</f>
        <v>86.566666666666663</v>
      </c>
      <c r="L9" s="8">
        <f>K9/$F9</f>
        <v>2.6365482233502533</v>
      </c>
      <c r="M9" s="14">
        <v>34.299999999999997</v>
      </c>
      <c r="N9" s="14">
        <v>37.1</v>
      </c>
      <c r="O9" s="14">
        <v>39.4</v>
      </c>
      <c r="P9" s="7">
        <f>AVERAGE(M9:O9)</f>
        <v>36.933333333333337</v>
      </c>
      <c r="Q9" s="8">
        <f>P9/$P9</f>
        <v>1</v>
      </c>
      <c r="R9" s="14">
        <v>81.5</v>
      </c>
      <c r="S9" s="14">
        <v>81.2</v>
      </c>
      <c r="T9" s="14">
        <v>71.599999999999994</v>
      </c>
      <c r="U9" s="7">
        <f>AVERAGE(R9:T9)</f>
        <v>78.099999999999994</v>
      </c>
      <c r="V9" s="8">
        <f>U9/$P9</f>
        <v>2.1146209386281583</v>
      </c>
    </row>
    <row r="10" spans="1:22" ht="17" x14ac:dyDescent="0.2">
      <c r="B10" s="6" t="s">
        <v>13</v>
      </c>
      <c r="C10" s="14">
        <v>27.5</v>
      </c>
      <c r="D10" s="14">
        <v>24.4</v>
      </c>
      <c r="E10" s="14">
        <v>27.2</v>
      </c>
      <c r="F10" s="7">
        <f>AVERAGE(C10:E10)</f>
        <v>26.366666666666664</v>
      </c>
      <c r="G10" s="8">
        <f>F10/$F10</f>
        <v>1</v>
      </c>
      <c r="H10" s="14">
        <v>63.5</v>
      </c>
      <c r="I10" s="14">
        <v>61</v>
      </c>
      <c r="J10" s="14">
        <v>54.2</v>
      </c>
      <c r="K10" s="7">
        <f>AVERAGE(H10:J10)</f>
        <v>59.566666666666663</v>
      </c>
      <c r="L10" s="8">
        <f>K10/$F10</f>
        <v>2.2591656131479141</v>
      </c>
      <c r="M10" s="14">
        <v>31.7</v>
      </c>
      <c r="N10" s="14">
        <v>31.2</v>
      </c>
      <c r="O10" s="14">
        <v>28.8</v>
      </c>
      <c r="P10" s="7">
        <f>AVERAGE(M10:O10)</f>
        <v>30.566666666666666</v>
      </c>
      <c r="Q10" s="8">
        <f>P10/$P10</f>
        <v>1</v>
      </c>
      <c r="R10" s="14">
        <v>64.7</v>
      </c>
      <c r="S10" s="14">
        <v>68.099999999999994</v>
      </c>
      <c r="T10" s="14">
        <v>63.6</v>
      </c>
      <c r="U10" s="7">
        <f>AVERAGE(R10:T10)</f>
        <v>65.466666666666669</v>
      </c>
      <c r="V10" s="8">
        <f>U10/$P10</f>
        <v>2.1417666303162486</v>
      </c>
    </row>
    <row r="11" spans="1:22" ht="17" x14ac:dyDescent="0.2">
      <c r="B11" s="6" t="s">
        <v>14</v>
      </c>
      <c r="C11" s="14">
        <v>28.1</v>
      </c>
      <c r="D11" s="14">
        <v>28</v>
      </c>
      <c r="E11" s="14">
        <v>24.5</v>
      </c>
      <c r="F11" s="7">
        <f t="shared" ref="F11" si="0">AVERAGE(C11:E11)</f>
        <v>26.866666666666664</v>
      </c>
      <c r="G11" s="8">
        <f t="shared" ref="G11" si="1">F11/$F11</f>
        <v>1</v>
      </c>
      <c r="H11" s="14">
        <v>48.6</v>
      </c>
      <c r="I11" s="14">
        <v>43.1</v>
      </c>
      <c r="J11" s="14">
        <v>49.6</v>
      </c>
      <c r="K11" s="7">
        <f>AVERAGE(H11:J11)</f>
        <v>47.1</v>
      </c>
      <c r="L11" s="8">
        <f t="shared" ref="L11" si="2">K11/$F11</f>
        <v>1.7531017369727049</v>
      </c>
      <c r="M11" s="14">
        <v>31.2</v>
      </c>
      <c r="N11" s="14">
        <v>31.7</v>
      </c>
      <c r="O11" s="14">
        <v>30.6</v>
      </c>
      <c r="P11" s="7">
        <f t="shared" ref="P11" si="3">AVERAGE(M11:O11)</f>
        <v>31.166666666666668</v>
      </c>
      <c r="Q11" s="8">
        <f t="shared" ref="Q11" si="4">P11/$P11</f>
        <v>1</v>
      </c>
      <c r="R11" s="14">
        <v>56.4</v>
      </c>
      <c r="S11" s="14">
        <v>60.8</v>
      </c>
      <c r="T11" s="14">
        <v>60.6</v>
      </c>
      <c r="U11" s="7">
        <f t="shared" ref="U11" si="5">AVERAGE(R11:T11)</f>
        <v>59.266666666666659</v>
      </c>
      <c r="V11" s="8">
        <f t="shared" ref="V11" si="6">U11/$P11</f>
        <v>1.9016042780748659</v>
      </c>
    </row>
    <row r="13" spans="1:22" x14ac:dyDescent="0.2">
      <c r="B13" s="9" t="s">
        <v>15</v>
      </c>
      <c r="C13" s="22" t="s">
        <v>4</v>
      </c>
      <c r="D13" s="22"/>
      <c r="E13" s="22"/>
      <c r="F13" s="22"/>
      <c r="G13" s="4"/>
      <c r="H13" s="22" t="s">
        <v>5</v>
      </c>
      <c r="I13" s="22"/>
      <c r="J13" s="22"/>
      <c r="K13" s="22"/>
      <c r="L13" s="4"/>
      <c r="M13" s="22" t="s">
        <v>6</v>
      </c>
      <c r="N13" s="22"/>
      <c r="O13" s="22"/>
      <c r="P13" s="22"/>
      <c r="Q13" s="4"/>
      <c r="R13" s="22" t="s">
        <v>29</v>
      </c>
      <c r="S13" s="22"/>
      <c r="T13" s="22"/>
      <c r="U13" s="22"/>
      <c r="V13" s="4"/>
    </row>
    <row r="14" spans="1:22" x14ac:dyDescent="0.2">
      <c r="B14" s="9"/>
      <c r="C14" s="9" t="s">
        <v>7</v>
      </c>
      <c r="D14" s="9" t="s">
        <v>8</v>
      </c>
      <c r="E14" s="9" t="s">
        <v>9</v>
      </c>
      <c r="F14" s="9" t="s">
        <v>10</v>
      </c>
      <c r="G14" s="10" t="s">
        <v>11</v>
      </c>
      <c r="H14" s="9" t="s">
        <v>7</v>
      </c>
      <c r="I14" s="9" t="s">
        <v>8</v>
      </c>
      <c r="J14" s="9" t="s">
        <v>9</v>
      </c>
      <c r="K14" s="9" t="s">
        <v>12</v>
      </c>
      <c r="L14" s="10" t="s">
        <v>11</v>
      </c>
      <c r="M14" s="9" t="s">
        <v>7</v>
      </c>
      <c r="N14" s="9" t="s">
        <v>8</v>
      </c>
      <c r="O14" s="9" t="s">
        <v>9</v>
      </c>
      <c r="P14" s="9" t="s">
        <v>12</v>
      </c>
      <c r="Q14" s="10" t="s">
        <v>11</v>
      </c>
      <c r="R14" s="9" t="s">
        <v>7</v>
      </c>
      <c r="S14" s="9" t="s">
        <v>8</v>
      </c>
      <c r="T14" s="9" t="s">
        <v>9</v>
      </c>
      <c r="U14" s="9" t="s">
        <v>12</v>
      </c>
      <c r="V14" s="10" t="s">
        <v>11</v>
      </c>
    </row>
    <row r="15" spans="1:22" ht="17" x14ac:dyDescent="0.2">
      <c r="B15" s="6" t="s">
        <v>6</v>
      </c>
      <c r="C15" s="14">
        <v>68.3</v>
      </c>
      <c r="D15" s="14">
        <v>57.1</v>
      </c>
      <c r="E15" s="14">
        <v>70</v>
      </c>
      <c r="F15" s="11">
        <f>AVERAGE(C15:E15)</f>
        <v>65.13333333333334</v>
      </c>
      <c r="G15" s="12">
        <f>F15/$F15</f>
        <v>1</v>
      </c>
      <c r="H15" s="14">
        <v>51</v>
      </c>
      <c r="I15" s="14">
        <v>44.2</v>
      </c>
      <c r="J15" s="14">
        <v>42.9</v>
      </c>
      <c r="K15" s="11">
        <f>AVERAGE(H15:J15)</f>
        <v>46.033333333333331</v>
      </c>
      <c r="L15" s="12">
        <f>K15/$F15</f>
        <v>0.70675537359263041</v>
      </c>
      <c r="M15" s="14">
        <v>65.5</v>
      </c>
      <c r="N15" s="14">
        <v>60.5</v>
      </c>
      <c r="O15" s="14">
        <v>57.7</v>
      </c>
      <c r="P15" s="11">
        <f>AVERAGE(M15:O15)</f>
        <v>61.233333333333327</v>
      </c>
      <c r="Q15" s="12">
        <f>P15/$P15</f>
        <v>1</v>
      </c>
      <c r="R15" s="14">
        <v>59.9</v>
      </c>
      <c r="S15" s="14">
        <v>62.3</v>
      </c>
      <c r="T15" s="14">
        <v>62.9</v>
      </c>
      <c r="U15" s="11">
        <f>AVERAGE(R15:T15)</f>
        <v>61.699999999999996</v>
      </c>
      <c r="V15" s="12">
        <f>U15/$P15</f>
        <v>1.0076211213935766</v>
      </c>
    </row>
    <row r="16" spans="1:22" ht="17" x14ac:dyDescent="0.2">
      <c r="B16" s="6" t="s">
        <v>13</v>
      </c>
      <c r="C16" s="14">
        <v>50.3</v>
      </c>
      <c r="D16" s="14">
        <v>48.2</v>
      </c>
      <c r="E16" s="14">
        <v>49.8</v>
      </c>
      <c r="F16" s="11">
        <f>AVERAGE(C16:E16)</f>
        <v>49.433333333333337</v>
      </c>
      <c r="G16" s="12">
        <f>F16/$F16</f>
        <v>1</v>
      </c>
      <c r="H16" s="14">
        <v>37.5</v>
      </c>
      <c r="I16" s="14">
        <v>37.299999999999997</v>
      </c>
      <c r="J16" s="14">
        <v>35.799999999999997</v>
      </c>
      <c r="K16" s="11">
        <f>AVERAGE(H16:J16)</f>
        <v>36.866666666666667</v>
      </c>
      <c r="L16" s="12">
        <f>K16/$F16</f>
        <v>0.74578556979096422</v>
      </c>
      <c r="M16" s="14">
        <v>46.1</v>
      </c>
      <c r="N16" s="14">
        <v>47.4</v>
      </c>
      <c r="O16" s="14">
        <v>51.1</v>
      </c>
      <c r="P16" s="11">
        <f>AVERAGE(M16:O16)</f>
        <v>48.199999999999996</v>
      </c>
      <c r="Q16" s="12">
        <f>P16/$P16</f>
        <v>1</v>
      </c>
      <c r="R16" s="14">
        <v>46.7</v>
      </c>
      <c r="S16" s="14">
        <v>51.7</v>
      </c>
      <c r="T16" s="14">
        <v>44.7</v>
      </c>
      <c r="U16" s="11">
        <f>AVERAGE(R16:T16)</f>
        <v>47.70000000000001</v>
      </c>
      <c r="V16" s="12">
        <f>U16/$P16</f>
        <v>0.98962655601659777</v>
      </c>
    </row>
    <row r="17" spans="2:22" ht="17" x14ac:dyDescent="0.2">
      <c r="B17" s="6" t="s">
        <v>14</v>
      </c>
      <c r="C17" s="14">
        <v>53</v>
      </c>
      <c r="D17" s="14">
        <v>52</v>
      </c>
      <c r="E17" s="14">
        <v>50.2</v>
      </c>
      <c r="F17" s="11">
        <f t="shared" ref="F17" si="7">AVERAGE(C17:E17)</f>
        <v>51.733333333333327</v>
      </c>
      <c r="G17" s="12">
        <f t="shared" ref="G17" si="8">F17/$F17</f>
        <v>1</v>
      </c>
      <c r="H17" s="14">
        <v>30.1</v>
      </c>
      <c r="I17" s="14">
        <v>27.1</v>
      </c>
      <c r="J17" s="14">
        <v>31.3</v>
      </c>
      <c r="K17" s="11">
        <f t="shared" ref="K17" si="9">AVERAGE(H17:J17)</f>
        <v>29.5</v>
      </c>
      <c r="L17" s="12">
        <f t="shared" ref="L17" si="10">K17/$F17</f>
        <v>0.57023195876288668</v>
      </c>
      <c r="M17" s="14">
        <v>51.7</v>
      </c>
      <c r="N17" s="14">
        <v>51.7</v>
      </c>
      <c r="O17" s="14">
        <v>54.7</v>
      </c>
      <c r="P17" s="11">
        <f t="shared" ref="P17" si="11">AVERAGE(M17:O17)</f>
        <v>52.70000000000001</v>
      </c>
      <c r="Q17" s="12">
        <f t="shared" ref="Q17" si="12">P17/$P17</f>
        <v>1</v>
      </c>
      <c r="R17" s="14">
        <v>44.6</v>
      </c>
      <c r="S17" s="14">
        <v>49</v>
      </c>
      <c r="T17" s="14">
        <v>52.5</v>
      </c>
      <c r="U17" s="11">
        <f t="shared" ref="U17" si="13">AVERAGE(R17:T17)</f>
        <v>48.699999999999996</v>
      </c>
      <c r="V17" s="12">
        <f t="shared" ref="V17" si="14">U17/$P17</f>
        <v>0.92409867172675497</v>
      </c>
    </row>
    <row r="21" spans="2:22" x14ac:dyDescent="0.2">
      <c r="O21">
        <v>2</v>
      </c>
    </row>
  </sheetData>
  <mergeCells count="8">
    <mergeCell ref="C7:F7"/>
    <mergeCell ref="H7:K7"/>
    <mergeCell ref="M7:P7"/>
    <mergeCell ref="R7:U7"/>
    <mergeCell ref="C13:F13"/>
    <mergeCell ref="H13:K13"/>
    <mergeCell ref="M13:P13"/>
    <mergeCell ref="R13:U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3B66F-01E7-194D-BF19-855231C29A76}">
  <dimension ref="A1:AA17"/>
  <sheetViews>
    <sheetView zoomScale="140" workbookViewId="0">
      <selection activeCell="D23" sqref="D23"/>
    </sheetView>
  </sheetViews>
  <sheetFormatPr baseColWidth="10" defaultRowHeight="16" x14ac:dyDescent="0.2"/>
  <cols>
    <col min="2" max="2" width="12.6640625" customWidth="1"/>
  </cols>
  <sheetData>
    <row r="1" spans="1:27" x14ac:dyDescent="0.2">
      <c r="A1" s="1" t="s">
        <v>30</v>
      </c>
    </row>
    <row r="3" spans="1:27" x14ac:dyDescent="0.2">
      <c r="A3" s="2" t="s">
        <v>0</v>
      </c>
      <c r="B3" t="s">
        <v>16</v>
      </c>
      <c r="E3" s="13"/>
    </row>
    <row r="4" spans="1:27" x14ac:dyDescent="0.2">
      <c r="A4" s="2" t="s">
        <v>1</v>
      </c>
      <c r="B4" t="s">
        <v>2</v>
      </c>
    </row>
    <row r="5" spans="1:27" x14ac:dyDescent="0.2">
      <c r="A5" s="2" t="s">
        <v>3</v>
      </c>
      <c r="B5" t="s">
        <v>31</v>
      </c>
    </row>
    <row r="7" spans="1:27" x14ac:dyDescent="0.2">
      <c r="B7" s="3" t="s">
        <v>17</v>
      </c>
      <c r="C7" s="22" t="s">
        <v>4</v>
      </c>
      <c r="D7" s="22"/>
      <c r="E7" s="22"/>
      <c r="F7" s="22"/>
      <c r="G7" s="4"/>
      <c r="H7" s="22" t="s">
        <v>5</v>
      </c>
      <c r="I7" s="22"/>
      <c r="J7" s="22"/>
      <c r="K7" s="22"/>
      <c r="L7" s="4"/>
      <c r="M7" s="22" t="s">
        <v>6</v>
      </c>
      <c r="N7" s="22"/>
      <c r="O7" s="22"/>
      <c r="P7" s="22"/>
      <c r="Q7" s="4"/>
      <c r="R7" s="22" t="s">
        <v>29</v>
      </c>
      <c r="S7" s="22"/>
      <c r="T7" s="22"/>
      <c r="U7" s="22"/>
      <c r="V7" s="4"/>
      <c r="W7" s="22" t="s">
        <v>27</v>
      </c>
      <c r="X7" s="22"/>
      <c r="Y7" s="22"/>
      <c r="Z7" s="22"/>
      <c r="AA7" s="4"/>
    </row>
    <row r="8" spans="1:27" x14ac:dyDescent="0.2">
      <c r="B8" s="3"/>
      <c r="C8" s="3" t="s">
        <v>7</v>
      </c>
      <c r="D8" s="3" t="s">
        <v>8</v>
      </c>
      <c r="E8" s="3" t="s">
        <v>9</v>
      </c>
      <c r="F8" s="3" t="s">
        <v>10</v>
      </c>
      <c r="G8" s="5" t="s">
        <v>11</v>
      </c>
      <c r="H8" s="3" t="s">
        <v>7</v>
      </c>
      <c r="I8" s="3" t="s">
        <v>8</v>
      </c>
      <c r="J8" s="3" t="s">
        <v>9</v>
      </c>
      <c r="K8" s="3" t="s">
        <v>12</v>
      </c>
      <c r="L8" s="5" t="s">
        <v>11</v>
      </c>
      <c r="M8" s="3" t="s">
        <v>7</v>
      </c>
      <c r="N8" s="3" t="s">
        <v>8</v>
      </c>
      <c r="O8" s="3" t="s">
        <v>9</v>
      </c>
      <c r="P8" s="3" t="s">
        <v>12</v>
      </c>
      <c r="Q8" s="5" t="s">
        <v>11</v>
      </c>
      <c r="R8" s="3" t="s">
        <v>7</v>
      </c>
      <c r="S8" s="3" t="s">
        <v>8</v>
      </c>
      <c r="T8" s="3" t="s">
        <v>9</v>
      </c>
      <c r="U8" s="3" t="s">
        <v>12</v>
      </c>
      <c r="V8" s="5" t="s">
        <v>11</v>
      </c>
      <c r="W8" s="3" t="s">
        <v>7</v>
      </c>
      <c r="X8" s="3" t="s">
        <v>8</v>
      </c>
      <c r="Y8" s="3" t="s">
        <v>9</v>
      </c>
      <c r="Z8" s="3" t="s">
        <v>12</v>
      </c>
      <c r="AA8" s="5" t="s">
        <v>11</v>
      </c>
    </row>
    <row r="9" spans="1:27" x14ac:dyDescent="0.2">
      <c r="B9" s="6" t="s">
        <v>6</v>
      </c>
      <c r="C9" s="19">
        <v>24.3</v>
      </c>
      <c r="D9" s="19">
        <v>28.199999999999996</v>
      </c>
      <c r="E9" s="19">
        <v>24.3</v>
      </c>
      <c r="F9" s="7">
        <f>AVERAGE(C9:E9)</f>
        <v>25.599999999999998</v>
      </c>
      <c r="G9" s="8">
        <f>F9/$F9</f>
        <v>1</v>
      </c>
      <c r="H9" s="19">
        <v>83.399999999999991</v>
      </c>
      <c r="I9" s="19">
        <v>90.2</v>
      </c>
      <c r="J9" s="19">
        <v>89.1</v>
      </c>
      <c r="K9" s="7">
        <f>AVERAGE(H9:J9)</f>
        <v>87.566666666666663</v>
      </c>
      <c r="L9" s="8">
        <f>K9/$F9</f>
        <v>3.420572916666667</v>
      </c>
      <c r="M9" s="19">
        <v>22.6</v>
      </c>
      <c r="N9" s="19">
        <v>27</v>
      </c>
      <c r="O9" s="19">
        <v>28.7</v>
      </c>
      <c r="P9" s="7">
        <f>AVERAGE(M9:O9)</f>
        <v>26.099999999999998</v>
      </c>
      <c r="Q9" s="8">
        <f>P9/$P9</f>
        <v>1</v>
      </c>
      <c r="R9" s="19">
        <v>51.800000000000004</v>
      </c>
      <c r="S9" s="19">
        <v>50</v>
      </c>
      <c r="T9" s="19">
        <v>48.3</v>
      </c>
      <c r="U9" s="7">
        <f>AVERAGE(R9:T9)</f>
        <v>50.033333333333339</v>
      </c>
      <c r="V9" s="8">
        <f>U9/$P9</f>
        <v>1.9169859514687104</v>
      </c>
      <c r="W9" s="19">
        <v>49.5</v>
      </c>
      <c r="X9" s="19">
        <v>49.7</v>
      </c>
      <c r="Y9" s="19">
        <v>47.8</v>
      </c>
      <c r="Z9" s="7">
        <f>AVERAGE(W9:Y9)</f>
        <v>49</v>
      </c>
      <c r="AA9" s="8">
        <f>Z9/$P9</f>
        <v>1.8773946360153257</v>
      </c>
    </row>
    <row r="10" spans="1:27" x14ac:dyDescent="0.2">
      <c r="B10" s="6" t="s">
        <v>13</v>
      </c>
      <c r="C10" s="20">
        <v>17.299999999999997</v>
      </c>
      <c r="D10" s="20">
        <v>15</v>
      </c>
      <c r="E10" s="20">
        <v>15.4</v>
      </c>
      <c r="F10" s="7">
        <f>AVERAGE(C10:E10)</f>
        <v>15.899999999999999</v>
      </c>
      <c r="G10" s="8">
        <f>F10/$F10</f>
        <v>1</v>
      </c>
      <c r="H10" s="20">
        <v>53.800000000000004</v>
      </c>
      <c r="I10" s="20">
        <v>49.1</v>
      </c>
      <c r="J10" s="20">
        <v>46.1</v>
      </c>
      <c r="K10" s="7">
        <f>AVERAGE(H10:J10)</f>
        <v>49.666666666666664</v>
      </c>
      <c r="L10" s="8">
        <f>K10/$F10</f>
        <v>3.1236897274633124</v>
      </c>
      <c r="M10" s="20">
        <v>19.400000000000002</v>
      </c>
      <c r="N10" s="20">
        <v>14</v>
      </c>
      <c r="O10" s="20">
        <v>19.100000000000001</v>
      </c>
      <c r="P10" s="7">
        <f>AVERAGE(M10:O10)</f>
        <v>17.500000000000004</v>
      </c>
      <c r="Q10" s="8">
        <f>P10/$P10</f>
        <v>1</v>
      </c>
      <c r="R10" s="20">
        <v>34.5</v>
      </c>
      <c r="S10" s="20">
        <v>31.1</v>
      </c>
      <c r="T10" s="20">
        <v>31.3</v>
      </c>
      <c r="U10" s="7">
        <f>AVERAGE(R10:T10)</f>
        <v>32.299999999999997</v>
      </c>
      <c r="V10" s="8">
        <f>U10/$P10</f>
        <v>1.8457142857142852</v>
      </c>
      <c r="W10" s="20">
        <v>23.599999999999998</v>
      </c>
      <c r="X10" s="20">
        <v>22.2</v>
      </c>
      <c r="Y10" s="20">
        <v>23.799999999999997</v>
      </c>
      <c r="Z10" s="7">
        <f>AVERAGE(W10:Y10)</f>
        <v>23.2</v>
      </c>
      <c r="AA10" s="8">
        <f>Z10/$P10</f>
        <v>1.3257142857142854</v>
      </c>
    </row>
    <row r="11" spans="1:27" x14ac:dyDescent="0.2">
      <c r="B11" s="6" t="s">
        <v>14</v>
      </c>
      <c r="C11" s="21">
        <v>16.3</v>
      </c>
      <c r="D11" s="21">
        <v>16.400000000000002</v>
      </c>
      <c r="E11" s="21">
        <v>17.7</v>
      </c>
      <c r="F11" s="7">
        <f t="shared" ref="F11" si="0">AVERAGE(C11:E11)</f>
        <v>16.8</v>
      </c>
      <c r="G11" s="8">
        <f t="shared" ref="G11" si="1">F11/$F11</f>
        <v>1</v>
      </c>
      <c r="H11" s="21">
        <v>39.900000000000006</v>
      </c>
      <c r="I11" s="21">
        <v>39.1</v>
      </c>
      <c r="J11" s="21">
        <v>41.199999999999996</v>
      </c>
      <c r="K11" s="7">
        <f>AVERAGE(H11:J11)</f>
        <v>40.066666666666663</v>
      </c>
      <c r="L11" s="8">
        <f t="shared" ref="L11" si="2">K11/$F11</f>
        <v>2.3849206349206344</v>
      </c>
      <c r="M11" s="21">
        <v>22</v>
      </c>
      <c r="N11" s="21">
        <v>21.2</v>
      </c>
      <c r="O11" s="21">
        <v>22.5</v>
      </c>
      <c r="P11" s="7">
        <f t="shared" ref="P11" si="3">AVERAGE(M11:O11)</f>
        <v>21.900000000000002</v>
      </c>
      <c r="Q11" s="8">
        <f t="shared" ref="Q11" si="4">P11/$P11</f>
        <v>1</v>
      </c>
      <c r="R11" s="21">
        <v>34.699999999999996</v>
      </c>
      <c r="S11" s="21">
        <v>31.8</v>
      </c>
      <c r="T11" s="21">
        <v>25</v>
      </c>
      <c r="U11" s="7">
        <f t="shared" ref="U11" si="5">AVERAGE(R11:T11)</f>
        <v>30.5</v>
      </c>
      <c r="V11" s="8">
        <f t="shared" ref="V11" si="6">U11/$P11</f>
        <v>1.3926940639269405</v>
      </c>
      <c r="W11" s="21">
        <v>32.800000000000004</v>
      </c>
      <c r="X11" s="21">
        <v>25.5</v>
      </c>
      <c r="Y11" s="21">
        <v>28.499999999999996</v>
      </c>
      <c r="Z11" s="7">
        <f t="shared" ref="Z11" si="7">AVERAGE(W11:Y11)</f>
        <v>28.933333333333334</v>
      </c>
      <c r="AA11" s="8">
        <f t="shared" ref="AA11" si="8">Z11/$P11</f>
        <v>1.3211567732115677</v>
      </c>
    </row>
    <row r="13" spans="1:27" x14ac:dyDescent="0.2">
      <c r="B13" s="9" t="s">
        <v>15</v>
      </c>
      <c r="C13" s="22" t="s">
        <v>4</v>
      </c>
      <c r="D13" s="22"/>
      <c r="E13" s="22"/>
      <c r="F13" s="22"/>
      <c r="G13" s="4"/>
      <c r="H13" s="22" t="s">
        <v>5</v>
      </c>
      <c r="I13" s="22"/>
      <c r="J13" s="22"/>
      <c r="K13" s="22"/>
      <c r="L13" s="4"/>
      <c r="M13" s="22" t="s">
        <v>6</v>
      </c>
      <c r="N13" s="22"/>
      <c r="O13" s="22"/>
      <c r="P13" s="22"/>
      <c r="Q13" s="4"/>
      <c r="R13" s="22" t="s">
        <v>29</v>
      </c>
      <c r="S13" s="22"/>
      <c r="T13" s="22"/>
      <c r="U13" s="22"/>
      <c r="V13" s="4"/>
      <c r="W13" s="22" t="s">
        <v>27</v>
      </c>
      <c r="X13" s="22"/>
      <c r="Y13" s="22"/>
      <c r="Z13" s="22"/>
      <c r="AA13" s="4"/>
    </row>
    <row r="14" spans="1:27" x14ac:dyDescent="0.2">
      <c r="B14" s="9"/>
      <c r="C14" s="9" t="s">
        <v>7</v>
      </c>
      <c r="D14" s="9" t="s">
        <v>8</v>
      </c>
      <c r="E14" s="9" t="s">
        <v>9</v>
      </c>
      <c r="F14" s="9" t="s">
        <v>10</v>
      </c>
      <c r="G14" s="10" t="s">
        <v>11</v>
      </c>
      <c r="H14" s="9" t="s">
        <v>7</v>
      </c>
      <c r="I14" s="9" t="s">
        <v>8</v>
      </c>
      <c r="J14" s="9" t="s">
        <v>9</v>
      </c>
      <c r="K14" s="9" t="s">
        <v>12</v>
      </c>
      <c r="L14" s="10" t="s">
        <v>11</v>
      </c>
      <c r="M14" s="9" t="s">
        <v>7</v>
      </c>
      <c r="N14" s="9" t="s">
        <v>8</v>
      </c>
      <c r="O14" s="9" t="s">
        <v>9</v>
      </c>
      <c r="P14" s="9" t="s">
        <v>12</v>
      </c>
      <c r="Q14" s="10" t="s">
        <v>11</v>
      </c>
      <c r="R14" s="9" t="s">
        <v>7</v>
      </c>
      <c r="S14" s="9" t="s">
        <v>8</v>
      </c>
      <c r="T14" s="9" t="s">
        <v>9</v>
      </c>
      <c r="U14" s="9" t="s">
        <v>12</v>
      </c>
      <c r="V14" s="10" t="s">
        <v>11</v>
      </c>
      <c r="W14" s="9" t="s">
        <v>7</v>
      </c>
      <c r="X14" s="9" t="s">
        <v>8</v>
      </c>
      <c r="Y14" s="9" t="s">
        <v>9</v>
      </c>
      <c r="Z14" s="9" t="s">
        <v>12</v>
      </c>
      <c r="AA14" s="10" t="s">
        <v>11</v>
      </c>
    </row>
    <row r="15" spans="1:27" x14ac:dyDescent="0.2">
      <c r="B15" s="6" t="s">
        <v>6</v>
      </c>
      <c r="C15" s="16">
        <v>83.3</v>
      </c>
      <c r="D15" s="16">
        <v>81.100000000000009</v>
      </c>
      <c r="E15" s="16">
        <v>79.3</v>
      </c>
      <c r="F15" s="11">
        <f>AVERAGE(C15:E15)</f>
        <v>81.233333333333334</v>
      </c>
      <c r="G15" s="12">
        <f>F15/$F15</f>
        <v>1</v>
      </c>
      <c r="H15" s="16">
        <v>68.300000000000011</v>
      </c>
      <c r="I15" s="16">
        <v>69.699999999999989</v>
      </c>
      <c r="J15" s="16">
        <v>68.100000000000009</v>
      </c>
      <c r="K15" s="11">
        <f>AVERAGE(H15:J15)</f>
        <v>68.7</v>
      </c>
      <c r="L15" s="12">
        <f>K15/$F15</f>
        <v>0.84571194091095614</v>
      </c>
      <c r="M15" s="16">
        <v>81.100000000000009</v>
      </c>
      <c r="N15" s="16">
        <v>78.900000000000006</v>
      </c>
      <c r="O15" s="16">
        <v>78.600000000000009</v>
      </c>
      <c r="P15" s="11">
        <f>AVERAGE(M15:O15)</f>
        <v>79.533333333333346</v>
      </c>
      <c r="Q15" s="12">
        <f>P15/$P15</f>
        <v>1</v>
      </c>
      <c r="R15" s="16">
        <v>82.8</v>
      </c>
      <c r="S15" s="16">
        <v>80.5</v>
      </c>
      <c r="T15" s="16">
        <v>77</v>
      </c>
      <c r="U15" s="11">
        <f>AVERAGE(R15:T15)</f>
        <v>80.100000000000009</v>
      </c>
      <c r="V15" s="12">
        <f>U15/$P15</f>
        <v>1.007124895222129</v>
      </c>
      <c r="W15" s="16">
        <v>86.2</v>
      </c>
      <c r="X15" s="16">
        <v>84.8</v>
      </c>
      <c r="Y15" s="16">
        <v>85.1</v>
      </c>
      <c r="Z15" s="11">
        <f>AVERAGE(W15:Y15)</f>
        <v>85.366666666666674</v>
      </c>
      <c r="AA15" s="12">
        <f>Z15/$P15</f>
        <v>1.073344509639564</v>
      </c>
    </row>
    <row r="16" spans="1:27" x14ac:dyDescent="0.2">
      <c r="B16" s="6" t="s">
        <v>13</v>
      </c>
      <c r="C16" s="17">
        <v>72.899999999999991</v>
      </c>
      <c r="D16" s="17">
        <v>74.099999999999994</v>
      </c>
      <c r="E16" s="17">
        <v>74.2</v>
      </c>
      <c r="F16" s="11">
        <f>AVERAGE(C16:E16)</f>
        <v>73.733333333333334</v>
      </c>
      <c r="G16" s="12">
        <f>F16/$F16</f>
        <v>1</v>
      </c>
      <c r="H16" s="17">
        <v>63.3</v>
      </c>
      <c r="I16" s="17">
        <v>64.8</v>
      </c>
      <c r="J16" s="17">
        <v>63.2</v>
      </c>
      <c r="K16" s="11">
        <f>AVERAGE(H16:J16)</f>
        <v>63.766666666666673</v>
      </c>
      <c r="L16" s="12">
        <f>K16/$F16</f>
        <v>0.8648282097649187</v>
      </c>
      <c r="M16" s="17">
        <v>72</v>
      </c>
      <c r="N16" s="17">
        <v>71.2</v>
      </c>
      <c r="O16" s="17">
        <v>69.699999999999989</v>
      </c>
      <c r="P16" s="11">
        <f>AVERAGE(M16:O16)</f>
        <v>70.966666666666654</v>
      </c>
      <c r="Q16" s="12">
        <f>P16/$P16</f>
        <v>1</v>
      </c>
      <c r="R16" s="17">
        <v>73.8</v>
      </c>
      <c r="S16" s="17">
        <v>73.2</v>
      </c>
      <c r="T16" s="17">
        <v>68.600000000000009</v>
      </c>
      <c r="U16" s="11">
        <f>AVERAGE(R16:T16)</f>
        <v>71.866666666666674</v>
      </c>
      <c r="V16" s="12">
        <f>U16/$P16</f>
        <v>1.0126820103334901</v>
      </c>
      <c r="W16" s="17">
        <v>73.400000000000006</v>
      </c>
      <c r="X16" s="17">
        <v>75.099999999999994</v>
      </c>
      <c r="Y16" s="17">
        <v>76.5</v>
      </c>
      <c r="Z16" s="11">
        <f>AVERAGE(W16:Y16)</f>
        <v>75</v>
      </c>
      <c r="AA16" s="12">
        <f>Z16/$P16</f>
        <v>1.0568341944574919</v>
      </c>
    </row>
    <row r="17" spans="2:27" x14ac:dyDescent="0.2">
      <c r="B17" s="6" t="s">
        <v>14</v>
      </c>
      <c r="C17" s="18">
        <v>74.400000000000006</v>
      </c>
      <c r="D17" s="18">
        <v>71.7</v>
      </c>
      <c r="E17" s="18">
        <v>72.399999999999991</v>
      </c>
      <c r="F17" s="11">
        <f t="shared" ref="F17" si="9">AVERAGE(C17:E17)</f>
        <v>72.833333333333329</v>
      </c>
      <c r="G17" s="12">
        <f t="shared" ref="G17" si="10">F17/$F17</f>
        <v>1</v>
      </c>
      <c r="H17" s="18">
        <v>57.099999999999994</v>
      </c>
      <c r="I17" s="18">
        <v>57.8</v>
      </c>
      <c r="J17" s="18">
        <v>55.800000000000004</v>
      </c>
      <c r="K17" s="11">
        <f t="shared" ref="K17" si="11">AVERAGE(H17:J17)</f>
        <v>56.9</v>
      </c>
      <c r="L17" s="12">
        <f t="shared" ref="L17" si="12">K17/$F17</f>
        <v>0.78123569794050352</v>
      </c>
      <c r="M17" s="18">
        <v>68.899999999999991</v>
      </c>
      <c r="N17" s="18">
        <v>70.5</v>
      </c>
      <c r="O17" s="18">
        <v>73.7</v>
      </c>
      <c r="P17" s="11">
        <f t="shared" ref="P17" si="13">AVERAGE(M17:O17)</f>
        <v>71.033333333333317</v>
      </c>
      <c r="Q17" s="12">
        <f t="shared" ref="Q17" si="14">P17/$P17</f>
        <v>1</v>
      </c>
      <c r="R17" s="18">
        <v>71.5</v>
      </c>
      <c r="S17" s="18">
        <v>72.899999999999991</v>
      </c>
      <c r="T17" s="18">
        <v>74.8</v>
      </c>
      <c r="U17" s="11">
        <f t="shared" ref="U17" si="15">AVERAGE(R17:T17)</f>
        <v>73.066666666666663</v>
      </c>
      <c r="V17" s="12">
        <f t="shared" ref="V17" si="16">U17/$P17</f>
        <v>1.0286250586579073</v>
      </c>
      <c r="W17" s="18">
        <v>75.2</v>
      </c>
      <c r="X17" s="18">
        <v>74.099999999999994</v>
      </c>
      <c r="Y17" s="18">
        <v>74.8</v>
      </c>
      <c r="Z17" s="11">
        <f t="shared" ref="Z17" si="17">AVERAGE(W17:Y17)</f>
        <v>74.7</v>
      </c>
      <c r="AA17" s="12">
        <f t="shared" ref="AA17" si="18">Z17/$P17</f>
        <v>1.0516189582355704</v>
      </c>
    </row>
  </sheetData>
  <mergeCells count="10">
    <mergeCell ref="W7:Z7"/>
    <mergeCell ref="W13:Z13"/>
    <mergeCell ref="C7:F7"/>
    <mergeCell ref="H7:K7"/>
    <mergeCell ref="M7:P7"/>
    <mergeCell ref="R7:U7"/>
    <mergeCell ref="C13:F13"/>
    <mergeCell ref="H13:K13"/>
    <mergeCell ref="M13:P13"/>
    <mergeCell ref="R13:U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n=1_EXP20221007 ACH2</vt:lpstr>
      <vt:lpstr>n=2_EXP20230303 ACH2</vt:lpstr>
      <vt:lpstr>n=3_EXP230328 ACH2</vt:lpstr>
      <vt:lpstr>n=4_EXP230718 ACH2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Cristina Vaca</cp:lastModifiedBy>
  <dcterms:created xsi:type="dcterms:W3CDTF">2023-07-10T19:53:13Z</dcterms:created>
  <dcterms:modified xsi:type="dcterms:W3CDTF">2025-07-28T16:31:00Z</dcterms:modified>
</cp:coreProperties>
</file>